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0" yWindow="60" windowWidth="9720" windowHeight="6030" firstSheet="1" activeTab="1"/>
  </bookViews>
  <sheets>
    <sheet name="XXXXX" sheetId="1" state="veryHidden" r:id="rId1"/>
    <sheet name="Force Account Labor" sheetId="2" r:id="rId2"/>
    <sheet name="INSTRUCTIONS" sheetId="3" r:id="rId3"/>
    <sheet name="Benefit Calculation Worksheet." sheetId="4" r:id="rId4"/>
  </sheets>
  <definedNames>
    <definedName name="_xlnm.Print_Area" localSheetId="1">'Force Account Labor'!$A$1:$U$50</definedName>
  </definedNames>
  <calcPr fullCalcOnLoad="1" fullPrecision="0"/>
</workbook>
</file>

<file path=xl/sharedStrings.xml><?xml version="1.0" encoding="utf-8"?>
<sst xmlns="http://schemas.openxmlformats.org/spreadsheetml/2006/main" count="216" uniqueCount="138">
  <si>
    <t>LOCATION/SITE:</t>
  </si>
  <si>
    <t>DESCRIPTION OF WORK PERFORMED:</t>
  </si>
  <si>
    <t>COSTS</t>
  </si>
  <si>
    <t xml:space="preserve"> </t>
  </si>
  <si>
    <t>TOTAL HOURS</t>
  </si>
  <si>
    <t>TOTAL HOURLY RATE</t>
  </si>
  <si>
    <t>TOTAL COSTS</t>
  </si>
  <si>
    <t>REG</t>
  </si>
  <si>
    <t>O.T.</t>
  </si>
  <si>
    <t>NAME/TITLE</t>
  </si>
  <si>
    <t>PERIOD COVERING:</t>
  </si>
  <si>
    <t xml:space="preserve">APPLICANT: </t>
  </si>
  <si>
    <t>Benefit Rates: Enter the % here once for the whole sheet.</t>
  </si>
  <si>
    <t xml:space="preserve">  = REG Time Benefits</t>
  </si>
  <si>
    <t>PA  ID.</t>
  </si>
  <si>
    <t>PW No.</t>
  </si>
  <si>
    <t xml:space="preserve">FORCE ACCOUNT LABOR </t>
  </si>
  <si>
    <t>(Instructions)</t>
  </si>
  <si>
    <t xml:space="preserve"> Force Account is the term to refer to your own personnel and equipment.  Keep the following points in mind when compiling force account labor information.</t>
  </si>
  <si>
    <t>*</t>
  </si>
  <si>
    <t>Record regular and overtime hours separately.</t>
  </si>
  <si>
    <t>workers compensation---4.3%, insurance---18.5%, etc.  You can use an average rate if you have different rates for different employees.</t>
  </si>
  <si>
    <t>Enter your organizations name.</t>
  </si>
  <si>
    <t>Enter the computer tracking number that FEMA assigns to your organization. Your Public Assistance Coordinator can provide</t>
  </si>
  <si>
    <t>PW # :</t>
  </si>
  <si>
    <t xml:space="preserve"> Enter your Project Worksheet number.</t>
  </si>
  <si>
    <t>DATES (mm/dd)</t>
  </si>
  <si>
    <t xml:space="preserve">DATE: </t>
  </si>
  <si>
    <t xml:space="preserve">REG: </t>
  </si>
  <si>
    <t>Enter the regular hours that each employee worked on the project under the appropriate date.</t>
  </si>
  <si>
    <t>OT:</t>
  </si>
  <si>
    <t>emergency work. Record regular and overtime hours, so that personnel hours can be compared with equipment use hours,</t>
  </si>
  <si>
    <t xml:space="preserve"> I CERTIFY THAT THE ABOVE INFORMATION WAS TRANSCRIBED FROM TIME SHEETS, PAYROLL RECORDS, OR OTHER DOCUMENTS WHICH ARE AVAILABLE FOR AUDITS.</t>
  </si>
  <si>
    <t xml:space="preserve">Total Regular Time Hours and Cost = </t>
  </si>
  <si>
    <t xml:space="preserve">Grand Total  Costs = </t>
  </si>
  <si>
    <t xml:space="preserve">Total Overtime Hours and Cost = </t>
  </si>
  <si>
    <r>
      <t>Location:</t>
    </r>
    <r>
      <rPr>
        <sz val="14"/>
        <rFont val="Arial"/>
        <family val="2"/>
      </rPr>
      <t xml:space="preserve"> Enter the name of the work site. If the site is located on a road with no reference points, use an odometer reading to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</t>
    </r>
  </si>
  <si>
    <r>
      <t xml:space="preserve">Time Period: </t>
    </r>
    <r>
      <rPr>
        <sz val="14"/>
        <rFont val="Arial"/>
        <family val="2"/>
      </rPr>
      <t xml:space="preserve"> Enter the day the work began and the last day work was performed on this project.</t>
    </r>
  </si>
  <si>
    <r>
      <t xml:space="preserve">Total HR:  </t>
    </r>
    <r>
      <rPr>
        <sz val="14"/>
        <rFont val="Arial"/>
        <family val="2"/>
      </rPr>
      <t xml:space="preserve"> Total the number of hours for each employee and enter in this block.  ***Excel Formula will calculate total.</t>
    </r>
  </si>
  <si>
    <r>
      <t xml:space="preserve">Rate/Hr </t>
    </r>
    <r>
      <rPr>
        <sz val="14"/>
        <rFont val="Arial"/>
        <family val="2"/>
      </rPr>
      <t>: Enter each employee's hourly rate. ***Excel Formula will calculate Overtime Rate at 1.5 times.</t>
    </r>
  </si>
  <si>
    <t>Record the benefits separately for regular and overtime hours.  Most overtime hours include fewer benefits than regular hours.</t>
  </si>
  <si>
    <t>Attach a Fringe Benefit Sheet giving a breakdown of what is included in your benefits, by percentages, e.g., social security---15.2%,</t>
  </si>
  <si>
    <t xml:space="preserve"> *** Excel Formula will calculate this for you.</t>
  </si>
  <si>
    <t xml:space="preserve">and enter the results here.    *** Excel Formula will add these totals. </t>
  </si>
  <si>
    <t>and enter the results here.     *** Excel Formula will add these totals.</t>
  </si>
  <si>
    <r>
      <t>Disaster Number:</t>
    </r>
    <r>
      <rPr>
        <sz val="14"/>
        <rFont val="Arial"/>
        <family val="2"/>
      </rPr>
      <t xml:space="preserve"> Enter the declaration number for this disaster here. The Public Assistance Coordinator can provide you this information.</t>
    </r>
  </si>
  <si>
    <r>
      <t xml:space="preserve">Description of work performed: </t>
    </r>
    <r>
      <rPr>
        <sz val="14"/>
        <rFont val="Arial"/>
        <family val="2"/>
      </rPr>
      <t xml:space="preserve"> Briefly describe the type of work that was performed.</t>
    </r>
  </si>
  <si>
    <r>
      <t xml:space="preserve">Employee Name:  </t>
    </r>
    <r>
      <rPr>
        <sz val="14"/>
        <rFont val="Arial"/>
        <family val="2"/>
      </rPr>
      <t>Enter the names of each employee who worked on the project.</t>
    </r>
  </si>
  <si>
    <r>
      <t xml:space="preserve">Title/Occupation: </t>
    </r>
    <r>
      <rPr>
        <sz val="14"/>
        <rFont val="Arial"/>
        <family val="2"/>
      </rPr>
      <t xml:space="preserve">  Enter title or occupation of each employee who worked on the project.</t>
    </r>
  </si>
  <si>
    <r>
      <t xml:space="preserve">Total Hourly Rate: </t>
    </r>
    <r>
      <rPr>
        <sz val="14"/>
        <rFont val="Arial"/>
        <family val="2"/>
      </rPr>
      <t xml:space="preserve">  Add the employees hourly rate in the Rate/Hr block and the hourly benefits rate in the Benefits/Hr block </t>
    </r>
  </si>
  <si>
    <r>
      <t xml:space="preserve">Total Cost : </t>
    </r>
    <r>
      <rPr>
        <sz val="14"/>
        <rFont val="Arial"/>
        <family val="2"/>
      </rPr>
      <t xml:space="preserve"> Multiply the entries in the Total Hr. and Total Rate/Hr. blocks and enter the result here.</t>
    </r>
  </si>
  <si>
    <r>
      <t>Total Regular Time Hours and Cost :</t>
    </r>
    <r>
      <rPr>
        <sz val="14"/>
        <rFont val="Arial"/>
        <family val="2"/>
      </rPr>
      <t xml:space="preserve">  Add the entries in the Total Hours and Total Costs, REG. Blocks for each employee </t>
    </r>
  </si>
  <si>
    <r>
      <t xml:space="preserve">Total Overtime Hours and Cost : </t>
    </r>
    <r>
      <rPr>
        <sz val="14"/>
        <rFont val="Arial"/>
        <family val="2"/>
      </rPr>
      <t xml:space="preserve"> Add the entries in the Total Hours and Total Costs, O. T. Blocks for each employee </t>
    </r>
  </si>
  <si>
    <r>
      <t>Grand Total Costs :</t>
    </r>
    <r>
      <rPr>
        <sz val="14"/>
        <rFont val="Arial"/>
        <family val="2"/>
      </rPr>
      <t xml:space="preserve"> Add Total Regular Time Costs and Total Overtime Costs.</t>
    </r>
  </si>
  <si>
    <t xml:space="preserve">All Blocks Highlighted in Blue contain Formulas. Please Do Not enter data directly into these Blocks, unless you plan on printing a form </t>
  </si>
  <si>
    <t>and doing the calculations manually.</t>
  </si>
  <si>
    <r>
      <t xml:space="preserve">Page Number:  </t>
    </r>
    <r>
      <rPr>
        <sz val="14"/>
        <rFont val="Arial"/>
        <family val="2"/>
      </rPr>
      <t xml:space="preserve"> If only one page is needed to list names, days and hours indicate Page 1 of 1:If 2 pages are needed, </t>
    </r>
  </si>
  <si>
    <t>enter page 1 of 2 and so on.</t>
  </si>
  <si>
    <t xml:space="preserve">CERTIFIED BY: </t>
  </si>
  <si>
    <t>Title :</t>
  </si>
  <si>
    <t>Date :</t>
  </si>
  <si>
    <t>DISASTER No.</t>
  </si>
  <si>
    <t>CATEGORY :</t>
  </si>
  <si>
    <t>Enter date in each box. Example: April 10 = 04/10. If you want a day enter Mon 04/10.</t>
  </si>
  <si>
    <t>APPLICANT'S BENEFITS CALCULATION WORKSHEET</t>
  </si>
  <si>
    <t>DISASTER NUMBER :</t>
  </si>
  <si>
    <t>PA # :</t>
  </si>
  <si>
    <t>FRINGE BENEFITS (by %)</t>
  </si>
  <si>
    <t>REGULAR TIME</t>
  </si>
  <si>
    <t>OVERTIME</t>
  </si>
  <si>
    <t>Social Security (FICA)</t>
  </si>
  <si>
    <t>Medicare</t>
  </si>
  <si>
    <t>Unemployment</t>
  </si>
  <si>
    <t>Worker's Compensation</t>
  </si>
  <si>
    <t>Retirement</t>
  </si>
  <si>
    <t>Health Benefits</t>
  </si>
  <si>
    <t>Life Insurance Benefits</t>
  </si>
  <si>
    <t>Holidays</t>
  </si>
  <si>
    <t>Annual Leave</t>
  </si>
  <si>
    <t>Sick Leave</t>
  </si>
  <si>
    <t>Total (in % of salary)  =</t>
  </si>
  <si>
    <t>I CERTIFY THAT THE INFORMATION ABOVE WAS TRANSCRIBED FROM PAYROLL RECORDS OR OTHER DOCUMENTS WHICH ARE AVAILABLE FOR AUDIT.</t>
  </si>
  <si>
    <t>CERTIFIED BY :</t>
  </si>
  <si>
    <t>TITLE :</t>
  </si>
  <si>
    <t>DATE :</t>
  </si>
  <si>
    <t>Sample Calculations</t>
  </si>
  <si>
    <t>Medicare =</t>
  </si>
  <si>
    <t>Set % of base hourly Rate (See payroll Clerk)</t>
  </si>
  <si>
    <t>Unemployment =</t>
  </si>
  <si>
    <t>Worker's Comp =</t>
  </si>
  <si>
    <t>This % Varies by employee (See payroll Clerk)</t>
  </si>
  <si>
    <t>Retirement =</t>
  </si>
  <si>
    <r>
      <t>Certified By :</t>
    </r>
    <r>
      <rPr>
        <sz val="14"/>
        <rFont val="Arial"/>
        <family val="2"/>
      </rPr>
      <t xml:space="preserve">  Signature of the person who completed this payroll record.</t>
    </r>
  </si>
  <si>
    <t>Health Benefits =</t>
  </si>
  <si>
    <t>$150.00 X 12 months = $1,800.00 a year/ 2080 hours = $0.865 per hour/ $8.50 = 10.18 %</t>
  </si>
  <si>
    <t>Life Ins. Benefits =</t>
  </si>
  <si>
    <t>Holidays =</t>
  </si>
  <si>
    <t>Annual Leave =</t>
  </si>
  <si>
    <t>Public Employees get annual leave based on the number of 5 year increments of employment.</t>
  </si>
  <si>
    <t>15 days X 8 hours = 120 hours/ 2080 hours = 5.77 %          18 days X 8 hours = 144 hours / 2080 hours = 6.92 %</t>
  </si>
  <si>
    <t>21 days X 8 hours = 168 hours/ 2080 hours = 8.08 %          24 days X 8 hours = 192 hours / 2080 hours = 9.23 %</t>
  </si>
  <si>
    <t>Sick Leave =</t>
  </si>
  <si>
    <t>Public Employees get 12 days a calender.     12 sick days X 8 hours = 96 hours / 2080 hours = 4.62 %</t>
  </si>
  <si>
    <t xml:space="preserve">Military Leave = </t>
  </si>
  <si>
    <t>Guard for Annual Training.     15 days X 8 hours = 120 hours / 2080 hours = 5.77 %</t>
  </si>
  <si>
    <t>APPLICANT :</t>
  </si>
  <si>
    <t>Military Benefits (other)</t>
  </si>
  <si>
    <t>Some Employers may pay a set amount toward Life Insurance.  This % is calculated in the same manner as the Health Benefits.</t>
  </si>
  <si>
    <t>This % will vary by the type of employee, ie. PERS, Law Enforcement, Fire, Lineman. (See payroll Clerk)</t>
  </si>
  <si>
    <t xml:space="preserve">Social Sec.(FICA) = </t>
  </si>
  <si>
    <t xml:space="preserve"> if necessary. Also, remember you must have paid overtime wages before the disaster in order to claim them for disaster work.</t>
  </si>
  <si>
    <t>PA ID#:</t>
  </si>
  <si>
    <t>Applicant Name :</t>
  </si>
  <si>
    <t>and overtime wages.</t>
  </si>
  <si>
    <r>
      <t>Title :</t>
    </r>
    <r>
      <rPr>
        <sz val="14"/>
        <rFont val="Arial"/>
        <family val="2"/>
      </rPr>
      <t xml:space="preserve"> Enter the title of the certifier.</t>
    </r>
  </si>
  <si>
    <t xml:space="preserve"> Complete the record as follows:</t>
  </si>
  <si>
    <t>and enter the result here.     *** Excel Formula will calculate this for you.</t>
  </si>
  <si>
    <t>*** Excel Formula will calculate this amount.</t>
  </si>
  <si>
    <r>
      <t xml:space="preserve">Employers usually pay a set dollar amount per month.  </t>
    </r>
    <r>
      <rPr>
        <u val="single"/>
        <sz val="11"/>
        <rFont val="Arial"/>
        <family val="2"/>
      </rPr>
      <t xml:space="preserve">Example </t>
    </r>
    <r>
      <rPr>
        <sz val="11"/>
        <rFont val="Arial"/>
        <family val="2"/>
      </rPr>
      <t xml:space="preserve">  $150.00 per month and the employee's hourly wage is  $8.50.</t>
    </r>
  </si>
  <si>
    <t>Count up the number of Paid Holidays in a calendar year. (Year 2002 has 11) 11 holidays X 8 hours = 88 hours/ 2080 hours = 4.23%</t>
  </si>
  <si>
    <t>(Add this % only to the employees that it applies too) Public employees get 15 days a calender if they are in the Reserves or National</t>
  </si>
  <si>
    <t>FORCE ACCOUNT LABOR RECORD</t>
  </si>
  <si>
    <t xml:space="preserve">  = O.T.  Benfits</t>
  </si>
  <si>
    <t>BENEFIT RATE (%)</t>
  </si>
  <si>
    <t>(%)</t>
  </si>
  <si>
    <r>
      <t xml:space="preserve">Use </t>
    </r>
    <r>
      <rPr>
        <b/>
        <u val="single"/>
        <sz val="11"/>
        <rFont val="Arial"/>
        <family val="2"/>
      </rPr>
      <t>only</t>
    </r>
    <r>
      <rPr>
        <b/>
        <sz val="11"/>
        <rFont val="Arial"/>
        <family val="2"/>
      </rPr>
      <t xml:space="preserve"> the percentage of salary matched by the employer.</t>
    </r>
  </si>
  <si>
    <t>Benefits are based on EMPLOYER'S actual costs.</t>
  </si>
  <si>
    <t xml:space="preserve"> this number to you. (This could also be a state generated ID#.)</t>
  </si>
  <si>
    <t xml:space="preserve">   identify it.   A GPS reading will work if available.</t>
  </si>
  <si>
    <r>
      <t>C</t>
    </r>
    <r>
      <rPr>
        <sz val="14"/>
        <rFont val="Arial"/>
        <family val="2"/>
      </rPr>
      <t>=Roads &amp; Bridges,</t>
    </r>
    <r>
      <rPr>
        <b/>
        <sz val="14"/>
        <rFont val="Arial"/>
        <family val="2"/>
      </rPr>
      <t>D</t>
    </r>
    <r>
      <rPr>
        <sz val="14"/>
        <rFont val="Arial"/>
        <family val="2"/>
      </rPr>
      <t>=Water Control Facilities,</t>
    </r>
    <r>
      <rPr>
        <b/>
        <sz val="14"/>
        <rFont val="Arial"/>
        <family val="2"/>
      </rPr>
      <t xml:space="preserve"> E</t>
    </r>
    <r>
      <rPr>
        <sz val="14"/>
        <rFont val="Arial"/>
        <family val="2"/>
      </rPr>
      <t>=Buildings &amp; Equipment,</t>
    </r>
    <r>
      <rPr>
        <b/>
        <sz val="14"/>
        <rFont val="Arial"/>
        <family val="2"/>
      </rPr>
      <t xml:space="preserve"> F</t>
    </r>
    <r>
      <rPr>
        <sz val="14"/>
        <rFont val="Arial"/>
        <family val="2"/>
      </rPr>
      <t>=Utilities,</t>
    </r>
    <r>
      <rPr>
        <b/>
        <sz val="14"/>
        <rFont val="Arial"/>
        <family val="2"/>
      </rPr>
      <t xml:space="preserve"> G</t>
    </r>
    <r>
      <rPr>
        <sz val="14"/>
        <rFont val="Arial"/>
        <family val="2"/>
      </rPr>
      <t>=Parks &amp; Recr. Areas.</t>
    </r>
  </si>
  <si>
    <r>
      <t>Category :</t>
    </r>
    <r>
      <rPr>
        <sz val="14"/>
        <rFont val="Arial"/>
        <family val="2"/>
      </rPr>
      <t xml:space="preserve"> Enter the category of work as indicated on the PW. </t>
    </r>
    <r>
      <rPr>
        <b/>
        <sz val="14"/>
        <rFont val="Arial"/>
        <family val="2"/>
      </rPr>
      <t>A</t>
    </r>
    <r>
      <rPr>
        <sz val="14"/>
        <rFont val="Arial"/>
        <family val="2"/>
      </rPr>
      <t xml:space="preserve">=Debris Removal, </t>
    </r>
    <r>
      <rPr>
        <b/>
        <sz val="14"/>
        <rFont val="Arial"/>
        <family val="2"/>
      </rPr>
      <t>B</t>
    </r>
    <r>
      <rPr>
        <sz val="14"/>
        <rFont val="Arial"/>
        <family val="2"/>
      </rPr>
      <t xml:space="preserve">=Emergency Protective Measures, </t>
    </r>
  </si>
  <si>
    <t>HOURLY RATE ($)</t>
  </si>
  <si>
    <r>
      <t xml:space="preserve">Enter overtime hours that each employee worked on the project. </t>
    </r>
    <r>
      <rPr>
        <b/>
        <sz val="14"/>
        <rFont val="Arial"/>
        <family val="2"/>
      </rPr>
      <t>Reminder: Only overtime is eligible for reimbursement for</t>
    </r>
    <r>
      <rPr>
        <sz val="14"/>
        <rFont val="Arial"/>
        <family val="2"/>
      </rPr>
      <t xml:space="preserve">  </t>
    </r>
  </si>
  <si>
    <r>
      <t xml:space="preserve">Benefits/Hr : </t>
    </r>
    <r>
      <rPr>
        <sz val="14"/>
        <rFont val="Arial"/>
        <family val="2"/>
      </rPr>
      <t xml:space="preserve"> Enter each employee's hourly benefit rate percentage.There should be different percentages for benefits pertaining to regular                          </t>
    </r>
  </si>
  <si>
    <t xml:space="preserve">Overtime Rate (Hourly Rate x 1.5) = </t>
  </si>
  <si>
    <t xml:space="preserve">Hourly Rate = </t>
  </si>
  <si>
    <t>1 to 10 years =15 days, 10 to 15 years = 18 days, 15 to 20 years = 21 days &amp; over 20 years = 24 days.</t>
  </si>
  <si>
    <t>See Tab labeled (Benefit Calculation Worksheet) to calculate Benefit Rate for Force Account Labor.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</si>
</sst>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0_);\(&quot;$&quot;#,##0.000\)"/>
    <numFmt numFmtId="166" formatCode="&quot;$&quot;#,##0.00"/>
    <numFmt numFmtId="167" formatCode="&quot;$&quot;#,##0.0000_);\(&quot;$&quot;#,##0.0000\)"/>
    <numFmt numFmtId="168" formatCode="&quot;$&quot;#,##0.00000_);\(&quot;$&quot;#,##0.00000\)"/>
    <numFmt numFmtId="169" formatCode="&quot;$&quot;#,##0.000000_);\(&quot;$&quot;#,##0.000000\)"/>
    <numFmt numFmtId="170" formatCode="0.0000%"/>
    <numFmt numFmtId="171" formatCode="0.0"/>
    <numFmt numFmtId="172" formatCode="0.000%"/>
    <numFmt numFmtId="173" formatCode="mmmm\ d\,\ yyyy"/>
    <numFmt numFmtId="174" formatCode="0.0%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sz val="10"/>
      <name val="Blackadder ITC"/>
      <family val="5"/>
    </font>
    <font>
      <sz val="12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0" fontId="0" fillId="0" borderId="0" xfId="0" applyNumberFormat="1" applyFill="1" applyBorder="1" applyAlignment="1" applyProtection="1">
      <alignment horizontal="left" indent="1"/>
      <protection locked="0"/>
    </xf>
    <xf numFmtId="17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0" fillId="0" borderId="0" xfId="0" applyNumberFormat="1" applyFill="1" applyBorder="1" applyAlignment="1" applyProtection="1">
      <alignment/>
      <protection locked="0"/>
    </xf>
    <xf numFmtId="1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71" fontId="0" fillId="0" borderId="10" xfId="0" applyNumberFormat="1" applyFill="1" applyBorder="1" applyAlignment="1" applyProtection="1">
      <alignment horizontal="center"/>
      <protection locked="0"/>
    </xf>
    <xf numFmtId="7" fontId="0" fillId="0" borderId="0" xfId="0" applyNumberFormat="1" applyFill="1" applyAlignment="1">
      <alignment/>
    </xf>
    <xf numFmtId="171" fontId="0" fillId="0" borderId="11" xfId="0" applyNumberFormat="1" applyFill="1" applyBorder="1" applyAlignment="1" applyProtection="1">
      <alignment horizontal="center"/>
      <protection locked="0"/>
    </xf>
    <xf numFmtId="171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left" indent="1"/>
    </xf>
    <xf numFmtId="166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Fill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10" fontId="0" fillId="0" borderId="0" xfId="0" applyNumberFormat="1" applyFill="1" applyBorder="1" applyAlignment="1">
      <alignment horizontal="left" indent="1"/>
    </xf>
    <xf numFmtId="0" fontId="0" fillId="0" borderId="0" xfId="0" applyFill="1" applyAlignment="1">
      <alignment horizontal="right"/>
    </xf>
    <xf numFmtId="14" fontId="0" fillId="0" borderId="14" xfId="0" applyNumberFormat="1" applyFill="1" applyBorder="1" applyAlignment="1" applyProtection="1">
      <alignment horizontal="center" vertical="center" textRotation="90"/>
      <protection locked="0"/>
    </xf>
    <xf numFmtId="171" fontId="0" fillId="0" borderId="15" xfId="0" applyNumberFormat="1" applyFill="1" applyBorder="1" applyAlignment="1" applyProtection="1">
      <alignment horizontal="center"/>
      <protection locked="0"/>
    </xf>
    <xf numFmtId="171" fontId="0" fillId="0" borderId="16" xfId="0" applyNumberFormat="1" applyFill="1" applyBorder="1" applyAlignment="1" applyProtection="1">
      <alignment horizontal="center"/>
      <protection locked="0"/>
    </xf>
    <xf numFmtId="171" fontId="0" fillId="0" borderId="17" xfId="0" applyNumberFormat="1" applyFill="1" applyBorder="1" applyAlignment="1" applyProtection="1">
      <alignment horizontal="center"/>
      <protection locked="0"/>
    </xf>
    <xf numFmtId="171" fontId="0" fillId="0" borderId="18" xfId="0" applyNumberFormat="1" applyFill="1" applyBorder="1" applyAlignment="1" applyProtection="1">
      <alignment horizontal="center"/>
      <protection locked="0"/>
    </xf>
    <xf numFmtId="171" fontId="0" fillId="0" borderId="19" xfId="0" applyNumberFormat="1" applyFill="1" applyBorder="1" applyAlignment="1" applyProtection="1">
      <alignment horizontal="center"/>
      <protection locked="0"/>
    </xf>
    <xf numFmtId="171" fontId="0" fillId="0" borderId="20" xfId="0" applyNumberFormat="1" applyFill="1" applyBorder="1" applyAlignment="1" applyProtection="1">
      <alignment horizontal="center"/>
      <protection locked="0"/>
    </xf>
    <xf numFmtId="171" fontId="0" fillId="0" borderId="21" xfId="0" applyNumberFormat="1" applyFill="1" applyBorder="1" applyAlignment="1" applyProtection="1">
      <alignment horizontal="center"/>
      <protection locked="0"/>
    </xf>
    <xf numFmtId="171" fontId="0" fillId="0" borderId="22" xfId="0" applyNumberForma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39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7" fontId="0" fillId="0" borderId="10" xfId="0" applyNumberFormat="1" applyFont="1" applyFill="1" applyBorder="1" applyAlignment="1" applyProtection="1">
      <alignment/>
      <protection locked="0"/>
    </xf>
    <xf numFmtId="7" fontId="0" fillId="0" borderId="12" xfId="0" applyNumberFormat="1" applyFont="1" applyFill="1" applyBorder="1" applyAlignment="1" applyProtection="1">
      <alignment/>
      <protection locked="0"/>
    </xf>
    <xf numFmtId="7" fontId="0" fillId="0" borderId="27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17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/>
      <protection locked="0"/>
    </xf>
    <xf numFmtId="0" fontId="11" fillId="0" borderId="0" xfId="0" applyFont="1" applyAlignment="1">
      <alignment/>
    </xf>
    <xf numFmtId="171" fontId="0" fillId="0" borderId="23" xfId="0" applyNumberFormat="1" applyFill="1" applyBorder="1" applyAlignment="1" applyProtection="1">
      <alignment horizontal="center"/>
      <protection locked="0"/>
    </xf>
    <xf numFmtId="14" fontId="0" fillId="0" borderId="0" xfId="0" applyNumberForma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right"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7" fontId="11" fillId="0" borderId="25" xfId="0" applyNumberFormat="1" applyFont="1" applyBorder="1" applyAlignment="1">
      <alignment horizontal="center" shrinkToFit="1"/>
    </xf>
    <xf numFmtId="7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7" fontId="11" fillId="0" borderId="25" xfId="0" applyNumberFormat="1" applyFont="1" applyBorder="1" applyAlignment="1">
      <alignment horizontal="right"/>
    </xf>
    <xf numFmtId="7" fontId="11" fillId="0" borderId="25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0" fontId="11" fillId="0" borderId="25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3" xfId="0" applyFont="1" applyBorder="1" applyAlignment="1">
      <alignment/>
    </xf>
    <xf numFmtId="0" fontId="8" fillId="0" borderId="25" xfId="0" applyFont="1" applyBorder="1" applyAlignment="1">
      <alignment/>
    </xf>
    <xf numFmtId="7" fontId="5" fillId="0" borderId="25" xfId="0" applyNumberFormat="1" applyFont="1" applyBorder="1" applyAlignment="1">
      <alignment horizontal="right"/>
    </xf>
    <xf numFmtId="0" fontId="11" fillId="0" borderId="26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1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shrinkToFit="1"/>
    </xf>
    <xf numFmtId="0" fontId="8" fillId="0" borderId="26" xfId="0" applyFont="1" applyBorder="1" applyAlignment="1">
      <alignment horizontal="center" shrinkToFit="1"/>
    </xf>
    <xf numFmtId="0" fontId="14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13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1" fontId="0" fillId="0" borderId="0" xfId="0" applyNumberFormat="1" applyFill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10" fontId="0" fillId="0" borderId="35" xfId="0" applyNumberFormat="1" applyFill="1" applyBorder="1" applyAlignment="1" applyProtection="1">
      <alignment horizontal="left" indent="1"/>
      <protection locked="0"/>
    </xf>
    <xf numFmtId="10" fontId="0" fillId="0" borderId="36" xfId="0" applyNumberFormat="1" applyFill="1" applyBorder="1" applyAlignment="1" applyProtection="1">
      <alignment horizontal="left" indent="1"/>
      <protection locked="0"/>
    </xf>
    <xf numFmtId="10" fontId="0" fillId="0" borderId="37" xfId="0" applyNumberForma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171" fontId="0" fillId="0" borderId="11" xfId="0" applyNumberForma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10" fontId="0" fillId="0" borderId="41" xfId="0" applyNumberFormat="1" applyFill="1" applyBorder="1" applyAlignment="1" applyProtection="1">
      <alignment horizontal="left" vertical="center" wrapText="1" indent="1"/>
      <protection/>
    </xf>
    <xf numFmtId="166" fontId="0" fillId="0" borderId="40" xfId="0" applyNumberForma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2" fontId="0" fillId="33" borderId="24" xfId="0" applyNumberFormat="1" applyFill="1" applyBorder="1" applyAlignment="1" applyProtection="1">
      <alignment horizontal="center"/>
      <protection/>
    </xf>
    <xf numFmtId="2" fontId="0" fillId="33" borderId="20" xfId="0" applyNumberFormat="1" applyFill="1" applyBorder="1" applyAlignment="1" applyProtection="1">
      <alignment horizontal="center"/>
      <protection/>
    </xf>
    <xf numFmtId="7" fontId="0" fillId="33" borderId="21" xfId="0" applyNumberFormat="1" applyFont="1" applyFill="1" applyBorder="1" applyAlignment="1" applyProtection="1">
      <alignment/>
      <protection/>
    </xf>
    <xf numFmtId="7" fontId="0" fillId="33" borderId="11" xfId="0" applyNumberFormat="1" applyFont="1" applyFill="1" applyBorder="1" applyAlignment="1" applyProtection="1">
      <alignment/>
      <protection/>
    </xf>
    <xf numFmtId="166" fontId="0" fillId="33" borderId="27" xfId="0" applyNumberFormat="1" applyFill="1" applyBorder="1" applyAlignment="1" applyProtection="1">
      <alignment/>
      <protection/>
    </xf>
    <xf numFmtId="7" fontId="0" fillId="33" borderId="15" xfId="0" applyNumberFormat="1" applyFill="1" applyBorder="1" applyAlignment="1" applyProtection="1">
      <alignment/>
      <protection/>
    </xf>
    <xf numFmtId="166" fontId="0" fillId="33" borderId="21" xfId="0" applyNumberFormat="1" applyFill="1" applyBorder="1" applyAlignment="1" applyProtection="1">
      <alignment/>
      <protection/>
    </xf>
    <xf numFmtId="7" fontId="0" fillId="33" borderId="13" xfId="0" applyNumberFormat="1" applyFill="1" applyBorder="1" applyAlignment="1" applyProtection="1">
      <alignment/>
      <protection/>
    </xf>
    <xf numFmtId="7" fontId="0" fillId="33" borderId="19" xfId="0" applyNumberFormat="1" applyFill="1" applyBorder="1" applyAlignment="1" applyProtection="1">
      <alignment/>
      <protection/>
    </xf>
    <xf numFmtId="7" fontId="0" fillId="33" borderId="44" xfId="0" applyNumberFormat="1" applyFill="1" applyBorder="1" applyAlignment="1" applyProtection="1">
      <alignment/>
      <protection/>
    </xf>
    <xf numFmtId="7" fontId="0" fillId="33" borderId="45" xfId="0" applyNumberFormat="1" applyFill="1" applyBorder="1" applyAlignment="1" applyProtection="1">
      <alignment/>
      <protection/>
    </xf>
    <xf numFmtId="7" fontId="0" fillId="33" borderId="22" xfId="0" applyNumberFormat="1" applyFill="1" applyBorder="1" applyAlignment="1" applyProtection="1">
      <alignment/>
      <protection/>
    </xf>
    <xf numFmtId="7" fontId="0" fillId="33" borderId="46" xfId="0" applyNumberFormat="1" applyFill="1" applyBorder="1" applyAlignment="1" applyProtection="1">
      <alignment/>
      <protection/>
    </xf>
    <xf numFmtId="171" fontId="0" fillId="0" borderId="0" xfId="0" applyNumberFormat="1" applyFill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39" fontId="0" fillId="0" borderId="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0" fontId="0" fillId="0" borderId="0" xfId="0" applyNumberFormat="1" applyFill="1" applyBorder="1" applyAlignment="1" applyProtection="1">
      <alignment horizontal="left" indent="1"/>
      <protection/>
    </xf>
    <xf numFmtId="166" fontId="0" fillId="0" borderId="0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2" fontId="1" fillId="0" borderId="28" xfId="0" applyNumberFormat="1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71" fontId="0" fillId="33" borderId="18" xfId="0" applyNumberForma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right"/>
      <protection/>
    </xf>
    <xf numFmtId="0" fontId="1" fillId="0" borderId="38" xfId="0" applyFont="1" applyFill="1" applyBorder="1" applyAlignment="1" applyProtection="1">
      <alignment horizontal="right" wrapText="1"/>
      <protection/>
    </xf>
    <xf numFmtId="0" fontId="1" fillId="0" borderId="33" xfId="0" applyFont="1" applyFill="1" applyBorder="1" applyAlignment="1" applyProtection="1">
      <alignment horizontal="right" wrapText="1"/>
      <protection/>
    </xf>
    <xf numFmtId="0" fontId="7" fillId="0" borderId="33" xfId="0" applyFont="1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right"/>
      <protection locked="0"/>
    </xf>
    <xf numFmtId="0" fontId="12" fillId="0" borderId="28" xfId="0" applyFont="1" applyFill="1" applyBorder="1" applyAlignment="1">
      <alignment horizontal="center"/>
    </xf>
    <xf numFmtId="0" fontId="1" fillId="0" borderId="28" xfId="0" applyFont="1" applyFill="1" applyBorder="1" applyAlignment="1" applyProtection="1">
      <alignment horizontal="center"/>
      <protection/>
    </xf>
    <xf numFmtId="0" fontId="12" fillId="0" borderId="28" xfId="0" applyFont="1" applyFill="1" applyBorder="1" applyAlignment="1">
      <alignment horizontal="left"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73" fontId="12" fillId="0" borderId="28" xfId="0" applyNumberFormat="1" applyFont="1" applyFill="1" applyBorder="1" applyAlignment="1" applyProtection="1">
      <alignment horizontal="center"/>
      <protection locked="0"/>
    </xf>
    <xf numFmtId="171" fontId="1" fillId="0" borderId="0" xfId="0" applyNumberFormat="1" applyFont="1" applyFill="1" applyBorder="1" applyAlignment="1" applyProtection="1">
      <alignment horizontal="right"/>
      <protection/>
    </xf>
    <xf numFmtId="171" fontId="1" fillId="0" borderId="26" xfId="0" applyNumberFormat="1" applyFont="1" applyFill="1" applyBorder="1" applyAlignment="1" applyProtection="1">
      <alignment horizontal="right"/>
      <protection/>
    </xf>
    <xf numFmtId="171" fontId="1" fillId="0" borderId="32" xfId="0" applyNumberFormat="1" applyFont="1" applyFill="1" applyBorder="1" applyAlignment="1" applyProtection="1">
      <alignment horizontal="right"/>
      <protection/>
    </xf>
    <xf numFmtId="171" fontId="1" fillId="0" borderId="29" xfId="0" applyNumberFormat="1" applyFont="1" applyFill="1" applyBorder="1" applyAlignment="1" applyProtection="1">
      <alignment horizontal="right"/>
      <protection/>
    </xf>
    <xf numFmtId="7" fontId="0" fillId="34" borderId="48" xfId="0" applyNumberFormat="1" applyFill="1" applyBorder="1" applyAlignment="1">
      <alignment horizontal="center"/>
    </xf>
    <xf numFmtId="7" fontId="0" fillId="34" borderId="32" xfId="0" applyNumberFormat="1" applyFill="1" applyBorder="1" applyAlignment="1">
      <alignment horizontal="center"/>
    </xf>
    <xf numFmtId="7" fontId="0" fillId="34" borderId="49" xfId="0" applyNumberFormat="1" applyFill="1" applyBorder="1" applyAlignment="1">
      <alignment horizontal="center"/>
    </xf>
    <xf numFmtId="7" fontId="0" fillId="34" borderId="50" xfId="0" applyNumberFormat="1" applyFill="1" applyBorder="1" applyAlignment="1">
      <alignment horizontal="center"/>
    </xf>
    <xf numFmtId="7" fontId="0" fillId="34" borderId="28" xfId="0" applyNumberFormat="1" applyFill="1" applyBorder="1" applyAlignment="1">
      <alignment horizontal="center"/>
    </xf>
    <xf numFmtId="7" fontId="0" fillId="34" borderId="51" xfId="0" applyNumberFormat="1" applyFill="1" applyBorder="1" applyAlignment="1">
      <alignment horizontal="center"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/>
      <protection locked="0"/>
    </xf>
    <xf numFmtId="166" fontId="0" fillId="0" borderId="33" xfId="0" applyNumberFormat="1" applyFont="1" applyFill="1" applyBorder="1" applyAlignment="1" applyProtection="1">
      <alignment horizontal="center"/>
      <protection locked="0"/>
    </xf>
    <xf numFmtId="166" fontId="0" fillId="0" borderId="47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 horizontal="center" wrapText="1"/>
      <protection locked="0"/>
    </xf>
    <xf numFmtId="0" fontId="0" fillId="0" borderId="47" xfId="0" applyFill="1" applyBorder="1" applyAlignment="1" applyProtection="1">
      <alignment horizontal="center" wrapText="1"/>
      <protection locked="0"/>
    </xf>
    <xf numFmtId="0" fontId="0" fillId="0" borderId="30" xfId="0" applyFill="1" applyBorder="1" applyAlignment="1" applyProtection="1">
      <alignment horizontal="left" wrapText="1"/>
      <protection locked="0"/>
    </xf>
    <xf numFmtId="0" fontId="0" fillId="0" borderId="28" xfId="0" applyFill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7" fontId="10" fillId="0" borderId="31" xfId="0" applyNumberFormat="1" applyFont="1" applyBorder="1" applyAlignment="1">
      <alignment horizontal="center"/>
    </xf>
    <xf numFmtId="7" fontId="10" fillId="0" borderId="32" xfId="0" applyNumberFormat="1" applyFont="1" applyBorder="1" applyAlignment="1">
      <alignment horizontal="center"/>
    </xf>
    <xf numFmtId="7" fontId="10" fillId="0" borderId="29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7" fontId="8" fillId="0" borderId="25" xfId="0" applyNumberFormat="1" applyFont="1" applyBorder="1" applyAlignment="1">
      <alignment horizontal="center" shrinkToFit="1"/>
    </xf>
    <xf numFmtId="7" fontId="8" fillId="0" borderId="0" xfId="0" applyNumberFormat="1" applyFont="1" applyBorder="1" applyAlignment="1">
      <alignment horizontal="center" shrinkToFit="1"/>
    </xf>
    <xf numFmtId="7" fontId="8" fillId="0" borderId="26" xfId="0" applyNumberFormat="1" applyFont="1" applyBorder="1" applyAlignment="1">
      <alignment horizontal="center" shrinkToFit="1"/>
    </xf>
    <xf numFmtId="7" fontId="5" fillId="0" borderId="25" xfId="0" applyNumberFormat="1" applyFont="1" applyBorder="1" applyAlignment="1">
      <alignment horizontal="center"/>
    </xf>
    <xf numFmtId="7" fontId="5" fillId="0" borderId="0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56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14" fontId="8" fillId="0" borderId="56" xfId="0" applyNumberFormat="1" applyFont="1" applyBorder="1" applyAlignment="1" applyProtection="1">
      <alignment horizontal="center"/>
      <protection locked="0"/>
    </xf>
    <xf numFmtId="0" fontId="13" fillId="0" borderId="32" xfId="0" applyFont="1" applyBorder="1" applyAlignment="1">
      <alignment horizontal="center"/>
    </xf>
    <xf numFmtId="2" fontId="8" fillId="0" borderId="0" xfId="0" applyNumberFormat="1" applyFont="1" applyBorder="1" applyAlignment="1" applyProtection="1">
      <alignment horizontal="center"/>
      <protection locked="0"/>
    </xf>
    <xf numFmtId="2" fontId="8" fillId="0" borderId="35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3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47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2" fontId="8" fillId="0" borderId="0" xfId="58" applyNumberFormat="1" applyFont="1" applyBorder="1" applyAlignment="1" applyProtection="1">
      <alignment horizontal="center"/>
      <protection locked="0"/>
    </xf>
    <xf numFmtId="2" fontId="8" fillId="0" borderId="35" xfId="58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right"/>
    </xf>
    <xf numFmtId="0" fontId="13" fillId="0" borderId="2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4" fontId="0" fillId="0" borderId="35" xfId="0" applyNumberFormat="1" applyBorder="1" applyAlignment="1" applyProtection="1">
      <alignment horizontal="center"/>
      <protection locked="0"/>
    </xf>
    <xf numFmtId="0" fontId="13" fillId="0" borderId="38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2" fontId="8" fillId="0" borderId="56" xfId="0" applyNumberFormat="1" applyFont="1" applyBorder="1" applyAlignment="1" applyProtection="1">
      <alignment horizontal="center"/>
      <protection locked="0"/>
    </xf>
    <xf numFmtId="2" fontId="8" fillId="0" borderId="31" xfId="58" applyNumberFormat="1" applyFont="1" applyBorder="1" applyAlignment="1" applyProtection="1">
      <alignment horizontal="center"/>
      <protection locked="0"/>
    </xf>
    <xf numFmtId="2" fontId="8" fillId="0" borderId="29" xfId="58" applyNumberFormat="1" applyFont="1" applyBorder="1" applyAlignment="1" applyProtection="1">
      <alignment horizontal="center"/>
      <protection locked="0"/>
    </xf>
    <xf numFmtId="2" fontId="8" fillId="0" borderId="30" xfId="58" applyNumberFormat="1" applyFont="1" applyBorder="1" applyAlignment="1" applyProtection="1">
      <alignment horizontal="center"/>
      <protection locked="0"/>
    </xf>
    <xf numFmtId="2" fontId="8" fillId="0" borderId="13" xfId="58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44" fontId="0" fillId="0" borderId="35" xfId="0" applyNumberFormat="1" applyFont="1" applyBorder="1" applyAlignment="1" applyProtection="1">
      <alignment horizontal="center"/>
      <protection locked="0"/>
    </xf>
    <xf numFmtId="2" fontId="8" fillId="0" borderId="31" xfId="58" applyNumberFormat="1" applyFont="1" applyBorder="1" applyAlignment="1" applyProtection="1" quotePrefix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X55"/>
  <sheetViews>
    <sheetView windowProtection="1" showZeros="0" tabSelected="1" zoomScale="90" zoomScaleNormal="90" zoomScalePageLayoutView="0" workbookViewId="0" topLeftCell="A31">
      <selection activeCell="Q14" sqref="Q14"/>
    </sheetView>
  </sheetViews>
  <sheetFormatPr defaultColWidth="8.8515625" defaultRowHeight="12.75"/>
  <cols>
    <col min="1" max="1" width="20.421875" style="1" customWidth="1"/>
    <col min="2" max="2" width="5.8515625" style="1" customWidth="1"/>
    <col min="3" max="16" width="5.7109375" style="17" customWidth="1"/>
    <col min="17" max="17" width="9.28125" style="17" bestFit="1" customWidth="1"/>
    <col min="18" max="18" width="9.28125" style="1" bestFit="1" customWidth="1"/>
    <col min="19" max="19" width="11.00390625" style="18" bestFit="1" customWidth="1"/>
    <col min="20" max="20" width="9.28125" style="19" bestFit="1" customWidth="1"/>
    <col min="21" max="21" width="14.7109375" style="1" customWidth="1"/>
    <col min="22" max="22" width="10.7109375" style="1" bestFit="1" customWidth="1"/>
    <col min="23" max="16384" width="8.8515625" style="1" customWidth="1"/>
  </cols>
  <sheetData>
    <row r="1" spans="1:21" ht="27" thickBot="1">
      <c r="A1" s="178" t="s">
        <v>121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80"/>
    </row>
    <row r="2" spans="1:22" ht="17.25" customHeight="1" thickBot="1">
      <c r="A2" s="109" t="s">
        <v>11</v>
      </c>
      <c r="B2" s="185"/>
      <c r="C2" s="185"/>
      <c r="D2" s="185"/>
      <c r="E2" s="185"/>
      <c r="F2" s="185"/>
      <c r="G2" s="155" t="s">
        <v>14</v>
      </c>
      <c r="H2" s="155"/>
      <c r="I2" s="158"/>
      <c r="J2" s="158"/>
      <c r="K2" s="158"/>
      <c r="L2" s="158"/>
      <c r="M2" s="155" t="s">
        <v>15</v>
      </c>
      <c r="N2" s="155"/>
      <c r="O2" s="186"/>
      <c r="P2" s="186"/>
      <c r="Q2" s="186"/>
      <c r="R2" s="155" t="s">
        <v>61</v>
      </c>
      <c r="S2" s="155"/>
      <c r="T2" s="187"/>
      <c r="U2" s="188"/>
      <c r="V2" s="2" t="s">
        <v>12</v>
      </c>
    </row>
    <row r="3" spans="1:23" ht="18.75" customHeight="1" thickBot="1">
      <c r="A3" s="110" t="s">
        <v>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5" t="s">
        <v>10</v>
      </c>
      <c r="O3" s="155"/>
      <c r="P3" s="155"/>
      <c r="Q3" s="155"/>
      <c r="R3" s="153"/>
      <c r="S3" s="153"/>
      <c r="T3" s="153"/>
      <c r="U3" s="154"/>
      <c r="V3" s="6">
        <v>0</v>
      </c>
      <c r="W3" s="7" t="s">
        <v>13</v>
      </c>
    </row>
    <row r="4" spans="1:23" ht="15.75" customHeight="1" thickBot="1">
      <c r="A4" s="156" t="s">
        <v>1</v>
      </c>
      <c r="B4" s="157"/>
      <c r="C4" s="157"/>
      <c r="D4" s="157"/>
      <c r="E4" s="157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1"/>
      <c r="V4" s="6">
        <v>0</v>
      </c>
      <c r="W4" s="7" t="s">
        <v>122</v>
      </c>
    </row>
    <row r="5" spans="1:23" ht="15.75" customHeight="1" thickBot="1">
      <c r="A5" s="19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89" t="s">
        <v>62</v>
      </c>
      <c r="T5" s="189"/>
      <c r="U5" s="21"/>
      <c r="V5" s="9"/>
      <c r="W5" s="10"/>
    </row>
    <row r="6" spans="1:21" ht="13.5" thickBot="1">
      <c r="A6" s="181" t="s">
        <v>9</v>
      </c>
      <c r="B6" s="183" t="s">
        <v>3</v>
      </c>
      <c r="C6" s="161" t="s">
        <v>26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6"/>
      <c r="Q6" s="163" t="s">
        <v>2</v>
      </c>
      <c r="R6" s="164"/>
      <c r="S6" s="164"/>
      <c r="T6" s="164"/>
      <c r="U6" s="165"/>
    </row>
    <row r="7" spans="1:21" ht="57.75" customHeight="1" thickBot="1">
      <c r="A7" s="182"/>
      <c r="B7" s="184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12" t="s">
        <v>4</v>
      </c>
      <c r="R7" s="113" t="s">
        <v>131</v>
      </c>
      <c r="S7" s="114" t="s">
        <v>123</v>
      </c>
      <c r="T7" s="115" t="s">
        <v>5</v>
      </c>
      <c r="U7" s="116" t="s">
        <v>6</v>
      </c>
    </row>
    <row r="8" spans="1:21" s="11" customFormat="1" ht="15" customHeight="1" thickTop="1">
      <c r="A8" s="36"/>
      <c r="B8" s="117" t="s">
        <v>7</v>
      </c>
      <c r="C8" s="57">
        <v>0</v>
      </c>
      <c r="D8" s="12"/>
      <c r="E8" s="101"/>
      <c r="F8" s="12"/>
      <c r="G8" s="12"/>
      <c r="H8" s="12"/>
      <c r="I8" s="12"/>
      <c r="J8" s="12"/>
      <c r="K8" s="12"/>
      <c r="L8" s="12"/>
      <c r="M8" s="12"/>
      <c r="N8" s="12"/>
      <c r="O8" s="12"/>
      <c r="P8" s="28"/>
      <c r="Q8" s="121">
        <f aca="true" t="shared" si="0" ref="Q8:Q43">SUM(C8:P8)</f>
        <v>0</v>
      </c>
      <c r="R8" s="48"/>
      <c r="S8" s="103">
        <f>$V$3</f>
        <v>0</v>
      </c>
      <c r="T8" s="130">
        <f>R8*(1+S8)</f>
        <v>0</v>
      </c>
      <c r="U8" s="131">
        <f aca="true" t="shared" si="1" ref="U8:U37">IF(Q8=0,"",Q8*T8)</f>
      </c>
    </row>
    <row r="9" spans="1:22" ht="13.5" thickBot="1">
      <c r="A9" s="37" t="s">
        <v>3</v>
      </c>
      <c r="B9" s="118" t="s">
        <v>8</v>
      </c>
      <c r="C9" s="29"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30"/>
      <c r="Q9" s="122">
        <f t="shared" si="0"/>
        <v>0</v>
      </c>
      <c r="R9" s="129">
        <f>1.5*R8</f>
        <v>0</v>
      </c>
      <c r="S9" s="104">
        <f>$V$4</f>
        <v>0</v>
      </c>
      <c r="T9" s="132">
        <f>R9*(1+S9)</f>
        <v>0</v>
      </c>
      <c r="U9" s="133">
        <f t="shared" si="1"/>
      </c>
      <c r="V9" s="13"/>
    </row>
    <row r="10" spans="1:22" ht="13.5" thickBot="1">
      <c r="A10" s="38"/>
      <c r="B10" s="119" t="s">
        <v>7</v>
      </c>
      <c r="C10" s="31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2"/>
      <c r="Q10" s="123">
        <f t="shared" si="0"/>
        <v>0</v>
      </c>
      <c r="R10" s="49"/>
      <c r="S10" s="103">
        <f>$V$3</f>
        <v>0</v>
      </c>
      <c r="T10" s="130">
        <f aca="true" t="shared" si="2" ref="T10:T43">R10*(1+S10)</f>
        <v>0</v>
      </c>
      <c r="U10" s="134">
        <f t="shared" si="1"/>
      </c>
      <c r="V10" s="13"/>
    </row>
    <row r="11" spans="1:22" ht="13.5" thickBot="1">
      <c r="A11" s="39"/>
      <c r="B11" s="118" t="s">
        <v>8</v>
      </c>
      <c r="C11" s="29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30"/>
      <c r="Q11" s="123">
        <f t="shared" si="0"/>
        <v>0</v>
      </c>
      <c r="R11" s="129">
        <f>1.5*R10</f>
        <v>0</v>
      </c>
      <c r="S11" s="105">
        <f>$V$4</f>
        <v>0</v>
      </c>
      <c r="T11" s="132">
        <f t="shared" si="2"/>
        <v>0</v>
      </c>
      <c r="U11" s="133">
        <f t="shared" si="1"/>
      </c>
      <c r="V11" s="13"/>
    </row>
    <row r="12" spans="1:24" ht="12.75">
      <c r="A12" s="40"/>
      <c r="B12" s="119" t="s">
        <v>7</v>
      </c>
      <c r="C12" s="3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02"/>
      <c r="O12" s="15"/>
      <c r="P12" s="32"/>
      <c r="Q12" s="123">
        <f aca="true" t="shared" si="3" ref="Q12:Q17">SUM(C12:P12)</f>
        <v>0</v>
      </c>
      <c r="R12" s="49"/>
      <c r="S12" s="103">
        <f>$V$3</f>
        <v>0</v>
      </c>
      <c r="T12" s="130">
        <f aca="true" t="shared" si="4" ref="T12:T17">R12*(1+S12)</f>
        <v>0</v>
      </c>
      <c r="U12" s="135">
        <f aca="true" t="shared" si="5" ref="U12:U17">IF(Q12=0,"",Q12*T12)</f>
      </c>
      <c r="V12" s="13"/>
      <c r="X12" s="10"/>
    </row>
    <row r="13" spans="1:22" ht="13.5" thickBot="1">
      <c r="A13" s="39"/>
      <c r="B13" s="118" t="s">
        <v>8</v>
      </c>
      <c r="C13" s="29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0"/>
      <c r="Q13" s="122">
        <f t="shared" si="3"/>
        <v>0</v>
      </c>
      <c r="R13" s="129">
        <f>1.5*R12</f>
        <v>0</v>
      </c>
      <c r="S13" s="104">
        <f>$V$4</f>
        <v>0</v>
      </c>
      <c r="T13" s="132">
        <f t="shared" si="4"/>
        <v>0</v>
      </c>
      <c r="U13" s="136">
        <f t="shared" si="5"/>
      </c>
      <c r="V13" s="13"/>
    </row>
    <row r="14" spans="1:22" ht="12.75">
      <c r="A14" s="40"/>
      <c r="B14" s="119" t="s">
        <v>7</v>
      </c>
      <c r="C14" s="3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 t="s">
        <v>3</v>
      </c>
      <c r="P14" s="32"/>
      <c r="Q14" s="123">
        <f t="shared" si="3"/>
        <v>0</v>
      </c>
      <c r="R14" s="50"/>
      <c r="S14" s="103">
        <f>$V$3</f>
        <v>0</v>
      </c>
      <c r="T14" s="130">
        <f t="shared" si="4"/>
        <v>0</v>
      </c>
      <c r="U14" s="135">
        <f t="shared" si="5"/>
      </c>
      <c r="V14" s="13"/>
    </row>
    <row r="15" spans="1:22" ht="13.5" thickBot="1">
      <c r="A15" s="39"/>
      <c r="B15" s="118" t="s">
        <v>8</v>
      </c>
      <c r="C15" s="29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30"/>
      <c r="Q15" s="122">
        <f t="shared" si="3"/>
        <v>0</v>
      </c>
      <c r="R15" s="129">
        <f>1.5*R14</f>
        <v>0</v>
      </c>
      <c r="S15" s="105">
        <f>$V$4</f>
        <v>0</v>
      </c>
      <c r="T15" s="132">
        <f t="shared" si="4"/>
        <v>0</v>
      </c>
      <c r="U15" s="136">
        <f t="shared" si="5"/>
      </c>
      <c r="V15" s="13"/>
    </row>
    <row r="16" spans="1:22" ht="12.75">
      <c r="A16" s="40"/>
      <c r="B16" s="119" t="s">
        <v>7</v>
      </c>
      <c r="C16" s="3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2"/>
      <c r="Q16" s="123">
        <f t="shared" si="3"/>
        <v>0</v>
      </c>
      <c r="R16" s="49"/>
      <c r="S16" s="103">
        <f>$V$3</f>
        <v>0</v>
      </c>
      <c r="T16" s="130">
        <f t="shared" si="4"/>
        <v>0</v>
      </c>
      <c r="U16" s="135">
        <f t="shared" si="5"/>
      </c>
      <c r="V16" s="13"/>
    </row>
    <row r="17" spans="1:23" ht="13.5" thickBot="1">
      <c r="A17" s="39"/>
      <c r="B17" s="118" t="s">
        <v>8</v>
      </c>
      <c r="C17" s="29"/>
      <c r="D17" s="14"/>
      <c r="E17" s="14"/>
      <c r="F17" s="14"/>
      <c r="G17" s="14"/>
      <c r="H17" s="14"/>
      <c r="I17" s="14"/>
      <c r="J17" s="14"/>
      <c r="K17" s="108"/>
      <c r="L17" s="14"/>
      <c r="M17" s="14"/>
      <c r="N17" s="14"/>
      <c r="O17" s="14"/>
      <c r="P17" s="30"/>
      <c r="Q17" s="122">
        <f t="shared" si="3"/>
        <v>0</v>
      </c>
      <c r="R17" s="129">
        <f>1.5*R16</f>
        <v>0</v>
      </c>
      <c r="S17" s="105">
        <f>$V$4</f>
        <v>0</v>
      </c>
      <c r="T17" s="132">
        <f t="shared" si="4"/>
        <v>0</v>
      </c>
      <c r="U17" s="136">
        <f t="shared" si="5"/>
      </c>
      <c r="V17" s="13"/>
      <c r="W17" s="47"/>
    </row>
    <row r="18" spans="1:23" ht="12.75">
      <c r="A18" s="40"/>
      <c r="B18" s="119" t="s">
        <v>7</v>
      </c>
      <c r="C18" s="3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02"/>
      <c r="O18" s="15"/>
      <c r="P18" s="32"/>
      <c r="Q18" s="152">
        <f>SUM(C18:P18)</f>
        <v>0</v>
      </c>
      <c r="R18" s="49"/>
      <c r="S18" s="103">
        <f>$V$3</f>
        <v>0</v>
      </c>
      <c r="T18" s="130">
        <f t="shared" si="2"/>
        <v>0</v>
      </c>
      <c r="U18" s="135">
        <f t="shared" si="1"/>
      </c>
      <c r="V18" s="13"/>
      <c r="W18" s="17"/>
    </row>
    <row r="19" spans="1:23" ht="13.5" thickBot="1">
      <c r="A19" s="39"/>
      <c r="B19" s="118" t="s">
        <v>8</v>
      </c>
      <c r="C19" s="29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30"/>
      <c r="Q19" s="122">
        <f t="shared" si="0"/>
        <v>0</v>
      </c>
      <c r="R19" s="128">
        <f>1.5*R18</f>
        <v>0</v>
      </c>
      <c r="S19" s="104">
        <f>$V$4</f>
        <v>0</v>
      </c>
      <c r="T19" s="132">
        <f t="shared" si="2"/>
        <v>0</v>
      </c>
      <c r="U19" s="136">
        <f t="shared" si="1"/>
      </c>
      <c r="V19" s="13" t="s">
        <v>3</v>
      </c>
      <c r="W19" s="1" t="s">
        <v>3</v>
      </c>
    </row>
    <row r="20" spans="1:22" ht="12.75">
      <c r="A20" s="40"/>
      <c r="B20" s="119" t="s">
        <v>7</v>
      </c>
      <c r="C20" s="3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2"/>
      <c r="Q20" s="123">
        <f t="shared" si="0"/>
        <v>0</v>
      </c>
      <c r="R20" s="50"/>
      <c r="S20" s="103">
        <f>$V$3</f>
        <v>0</v>
      </c>
      <c r="T20" s="130">
        <f t="shared" si="2"/>
        <v>0</v>
      </c>
      <c r="U20" s="135">
        <f t="shared" si="1"/>
      </c>
      <c r="V20" s="13"/>
    </row>
    <row r="21" spans="1:22" ht="13.5" thickBot="1">
      <c r="A21" s="39"/>
      <c r="B21" s="118" t="s">
        <v>8</v>
      </c>
      <c r="C21" s="29"/>
      <c r="D21" s="14"/>
      <c r="E21" s="14"/>
      <c r="F21" s="14"/>
      <c r="G21" s="14"/>
      <c r="H21" s="14"/>
      <c r="I21" s="14"/>
      <c r="J21" s="14"/>
      <c r="K21" s="14"/>
      <c r="L21" s="103"/>
      <c r="M21" s="14"/>
      <c r="N21" s="14"/>
      <c r="O21" s="14"/>
      <c r="P21" s="30"/>
      <c r="Q21" s="122">
        <f t="shared" si="0"/>
        <v>0</v>
      </c>
      <c r="R21" s="129">
        <f>1.5*R20</f>
        <v>0</v>
      </c>
      <c r="S21" s="105">
        <f>$V$4</f>
        <v>0</v>
      </c>
      <c r="T21" s="132">
        <f t="shared" si="2"/>
        <v>0</v>
      </c>
      <c r="U21" s="136">
        <f t="shared" si="1"/>
      </c>
      <c r="V21" s="13"/>
    </row>
    <row r="22" spans="1:22" ht="12.75">
      <c r="A22" s="40"/>
      <c r="B22" s="119" t="s">
        <v>7</v>
      </c>
      <c r="C22" s="3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32"/>
      <c r="Q22" s="123">
        <f t="shared" si="0"/>
        <v>0</v>
      </c>
      <c r="R22" s="49"/>
      <c r="S22" s="103">
        <f>$V$3</f>
        <v>0</v>
      </c>
      <c r="T22" s="130">
        <f t="shared" si="2"/>
        <v>0</v>
      </c>
      <c r="U22" s="135">
        <f t="shared" si="1"/>
      </c>
      <c r="V22" s="13"/>
    </row>
    <row r="23" spans="1:22" ht="13.5" thickBot="1">
      <c r="A23" s="39"/>
      <c r="B23" s="118" t="s">
        <v>8</v>
      </c>
      <c r="C23" s="29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30"/>
      <c r="Q23" s="122">
        <f t="shared" si="0"/>
        <v>0</v>
      </c>
      <c r="R23" s="129">
        <f>1.5*R22</f>
        <v>0</v>
      </c>
      <c r="S23" s="105">
        <f>$V$4</f>
        <v>0</v>
      </c>
      <c r="T23" s="132">
        <f t="shared" si="2"/>
        <v>0</v>
      </c>
      <c r="U23" s="136">
        <f t="shared" si="1"/>
      </c>
      <c r="V23" s="13" t="s">
        <v>3</v>
      </c>
    </row>
    <row r="24" spans="1:22" ht="12.75">
      <c r="A24" s="40"/>
      <c r="B24" s="119" t="s">
        <v>7</v>
      </c>
      <c r="C24" s="3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02"/>
      <c r="O24" s="15"/>
      <c r="P24" s="32"/>
      <c r="Q24" s="123">
        <f>SUM(C24:P24)</f>
        <v>0</v>
      </c>
      <c r="R24" s="49"/>
      <c r="S24" s="103">
        <f>$V$3</f>
        <v>0</v>
      </c>
      <c r="T24" s="130">
        <f>R24*(1+S24)</f>
        <v>0</v>
      </c>
      <c r="U24" s="135">
        <f>IF(Q24=0,"",Q24*T24)</f>
      </c>
      <c r="V24" s="13" t="s">
        <v>3</v>
      </c>
    </row>
    <row r="25" spans="1:22" ht="13.5" thickBot="1">
      <c r="A25" s="39"/>
      <c r="B25" s="118" t="s">
        <v>8</v>
      </c>
      <c r="C25" s="29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30"/>
      <c r="Q25" s="122">
        <f>SUM(C25:P25)</f>
        <v>0</v>
      </c>
      <c r="R25" s="128">
        <f>1.5*R24</f>
        <v>0</v>
      </c>
      <c r="S25" s="104">
        <f>$V$4</f>
        <v>0</v>
      </c>
      <c r="T25" s="132">
        <f>R25*(1+S25)</f>
        <v>0</v>
      </c>
      <c r="U25" s="136">
        <f>IF(Q25=0,"",Q25*T25)</f>
      </c>
      <c r="V25" s="13" t="s">
        <v>3</v>
      </c>
    </row>
    <row r="26" spans="1:22" ht="12.75">
      <c r="A26" s="40"/>
      <c r="B26" s="119" t="s">
        <v>7</v>
      </c>
      <c r="C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2"/>
      <c r="Q26" s="123">
        <f>SUM(C26:P26)</f>
        <v>0</v>
      </c>
      <c r="R26" s="50"/>
      <c r="S26" s="103">
        <f>$V$3</f>
        <v>0</v>
      </c>
      <c r="T26" s="130">
        <f>R26*(1+S26)</f>
        <v>0</v>
      </c>
      <c r="U26" s="135">
        <f>IF(Q26=0,"",Q26*T26)</f>
      </c>
      <c r="V26" s="13"/>
    </row>
    <row r="27" spans="1:22" ht="13.5" thickBot="1">
      <c r="A27" s="39"/>
      <c r="B27" s="118" t="s">
        <v>8</v>
      </c>
      <c r="C27" s="29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0"/>
      <c r="Q27" s="122">
        <f>SUM(C27:P27)</f>
        <v>0</v>
      </c>
      <c r="R27" s="129">
        <f>1.5*R26</f>
        <v>0</v>
      </c>
      <c r="S27" s="105">
        <f>$V$4</f>
        <v>0</v>
      </c>
      <c r="T27" s="132">
        <f>R27*(1+S27)</f>
        <v>0</v>
      </c>
      <c r="U27" s="136">
        <f>IF(Q27=0,"",Q27*T27)</f>
      </c>
      <c r="V27" s="13"/>
    </row>
    <row r="28" spans="1:22" ht="12.75">
      <c r="A28" s="40"/>
      <c r="B28" s="119" t="s">
        <v>7</v>
      </c>
      <c r="C28" s="3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2"/>
      <c r="Q28" s="123">
        <f t="shared" si="0"/>
        <v>0</v>
      </c>
      <c r="R28" s="49"/>
      <c r="S28" s="103">
        <f>$V$3</f>
        <v>0</v>
      </c>
      <c r="T28" s="130">
        <f t="shared" si="2"/>
        <v>0</v>
      </c>
      <c r="U28" s="135">
        <f t="shared" si="1"/>
      </c>
      <c r="V28" s="13"/>
    </row>
    <row r="29" spans="1:22" ht="13.5" thickBot="1">
      <c r="A29" s="39"/>
      <c r="B29" s="118" t="s">
        <v>8</v>
      </c>
      <c r="C29" s="29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30"/>
      <c r="Q29" s="122">
        <f t="shared" si="0"/>
        <v>0</v>
      </c>
      <c r="R29" s="129">
        <f>1.5*R28</f>
        <v>0</v>
      </c>
      <c r="S29" s="105">
        <f>$V$4</f>
        <v>0</v>
      </c>
      <c r="T29" s="132">
        <f t="shared" si="2"/>
        <v>0</v>
      </c>
      <c r="U29" s="136">
        <f t="shared" si="1"/>
      </c>
      <c r="V29" s="13"/>
    </row>
    <row r="30" spans="1:22" ht="12.75">
      <c r="A30" s="40" t="s">
        <v>3</v>
      </c>
      <c r="B30" s="119" t="s">
        <v>7</v>
      </c>
      <c r="C30" s="3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02"/>
      <c r="O30" s="15"/>
      <c r="P30" s="32"/>
      <c r="Q30" s="123">
        <f>SUM(C30:P30)</f>
        <v>0</v>
      </c>
      <c r="R30" s="49"/>
      <c r="S30" s="103">
        <f>$V$3</f>
        <v>0</v>
      </c>
      <c r="T30" s="130">
        <f>R30*(1+S30)</f>
        <v>0</v>
      </c>
      <c r="U30" s="135">
        <f>IF(Q30=0,"",Q30*T30)</f>
      </c>
      <c r="V30" s="13"/>
    </row>
    <row r="31" spans="1:22" ht="13.5" thickBot="1">
      <c r="A31" s="39"/>
      <c r="B31" s="118" t="s">
        <v>8</v>
      </c>
      <c r="C31" s="29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30"/>
      <c r="Q31" s="122">
        <f>SUM(C31:P31)</f>
        <v>0</v>
      </c>
      <c r="R31" s="128">
        <f>1.5*R30</f>
        <v>0</v>
      </c>
      <c r="S31" s="105">
        <f>$V$4</f>
        <v>0</v>
      </c>
      <c r="T31" s="132">
        <f>R31*(1+S31)</f>
        <v>0</v>
      </c>
      <c r="U31" s="136">
        <f>IF(Q31=0,"",Q31*T31)</f>
      </c>
      <c r="V31" s="13"/>
    </row>
    <row r="32" spans="1:22" ht="12.75">
      <c r="A32" s="40"/>
      <c r="B32" s="119" t="s">
        <v>7</v>
      </c>
      <c r="C32" s="3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2"/>
      <c r="Q32" s="123">
        <f>SUM(C32:P32)</f>
        <v>0</v>
      </c>
      <c r="R32" s="50"/>
      <c r="S32" s="103">
        <f>$V$3</f>
        <v>0</v>
      </c>
      <c r="T32" s="130">
        <f>R32*(1+S32)</f>
        <v>0</v>
      </c>
      <c r="U32" s="135">
        <f>IF(Q32=0,"",Q32*T32)</f>
      </c>
      <c r="V32" s="13"/>
    </row>
    <row r="33" spans="1:22" ht="13.5" thickBot="1">
      <c r="A33" s="39"/>
      <c r="B33" s="118" t="s">
        <v>8</v>
      </c>
      <c r="C33" s="29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30"/>
      <c r="Q33" s="122">
        <f>SUM(C33:P33)</f>
        <v>0</v>
      </c>
      <c r="R33" s="129">
        <f>1.5*R32</f>
        <v>0</v>
      </c>
      <c r="S33" s="105">
        <f>$V$4</f>
        <v>0</v>
      </c>
      <c r="T33" s="132">
        <f>R33*(1+S33)</f>
        <v>0</v>
      </c>
      <c r="U33" s="136">
        <f>IF(Q33=0,"",Q33*T33)</f>
      </c>
      <c r="V33" s="13"/>
    </row>
    <row r="34" spans="1:22" ht="12.75">
      <c r="A34" s="40"/>
      <c r="B34" s="119" t="s">
        <v>7</v>
      </c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2"/>
      <c r="Q34" s="123">
        <f t="shared" si="0"/>
        <v>0</v>
      </c>
      <c r="R34" s="49"/>
      <c r="S34" s="103">
        <f>$V$3</f>
        <v>0</v>
      </c>
      <c r="T34" s="130">
        <f t="shared" si="2"/>
        <v>0</v>
      </c>
      <c r="U34" s="135">
        <f t="shared" si="1"/>
      </c>
      <c r="V34" s="13"/>
    </row>
    <row r="35" spans="1:22" ht="13.5" thickBot="1">
      <c r="A35" s="39"/>
      <c r="B35" s="118" t="s">
        <v>8</v>
      </c>
      <c r="C35" s="29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30"/>
      <c r="Q35" s="124">
        <f t="shared" si="0"/>
        <v>0</v>
      </c>
      <c r="R35" s="129">
        <f>1.5*R34</f>
        <v>0</v>
      </c>
      <c r="S35" s="105">
        <f>$V$4</f>
        <v>0</v>
      </c>
      <c r="T35" s="132">
        <f t="shared" si="2"/>
        <v>0</v>
      </c>
      <c r="U35" s="136">
        <f t="shared" si="1"/>
      </c>
      <c r="V35" s="13"/>
    </row>
    <row r="36" spans="1:22" ht="12.75">
      <c r="A36" s="40"/>
      <c r="B36" s="119" t="s">
        <v>7</v>
      </c>
      <c r="C36" s="3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2"/>
      <c r="Q36" s="123">
        <f t="shared" si="0"/>
        <v>0</v>
      </c>
      <c r="R36" s="49"/>
      <c r="S36" s="103">
        <f>$V$3</f>
        <v>0</v>
      </c>
      <c r="T36" s="130">
        <f t="shared" si="2"/>
        <v>0</v>
      </c>
      <c r="U36" s="135">
        <f t="shared" si="1"/>
      </c>
      <c r="V36" s="13"/>
    </row>
    <row r="37" spans="1:22" ht="13.5" thickBot="1">
      <c r="A37" s="39"/>
      <c r="B37" s="118" t="s">
        <v>8</v>
      </c>
      <c r="C37" s="29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30"/>
      <c r="Q37" s="124">
        <f t="shared" si="0"/>
        <v>0</v>
      </c>
      <c r="R37" s="129">
        <f>1.5*R36</f>
        <v>0</v>
      </c>
      <c r="S37" s="105">
        <f>$V$4</f>
        <v>0</v>
      </c>
      <c r="T37" s="132">
        <f t="shared" si="2"/>
        <v>0</v>
      </c>
      <c r="U37" s="136">
        <f t="shared" si="1"/>
      </c>
      <c r="V37" s="13"/>
    </row>
    <row r="38" spans="1:22" ht="12.75">
      <c r="A38" s="40"/>
      <c r="B38" s="119" t="s">
        <v>7</v>
      </c>
      <c r="C38" s="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2"/>
      <c r="Q38" s="123">
        <f t="shared" si="0"/>
        <v>0</v>
      </c>
      <c r="R38" s="49"/>
      <c r="S38" s="103">
        <f>$V$3</f>
        <v>0</v>
      </c>
      <c r="T38" s="130">
        <f t="shared" si="2"/>
        <v>0</v>
      </c>
      <c r="U38" s="135">
        <f aca="true" t="shared" si="6" ref="U38:U43">IF(Q38=0,"",Q38*T38)</f>
      </c>
      <c r="V38" s="13"/>
    </row>
    <row r="39" spans="1:22" ht="13.5" thickBot="1">
      <c r="A39" s="39"/>
      <c r="B39" s="118" t="s">
        <v>8</v>
      </c>
      <c r="C39" s="2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30"/>
      <c r="Q39" s="124">
        <f t="shared" si="0"/>
        <v>0</v>
      </c>
      <c r="R39" s="129">
        <f>1.5*R38</f>
        <v>0</v>
      </c>
      <c r="S39" s="105">
        <f>$V$4</f>
        <v>0</v>
      </c>
      <c r="T39" s="132">
        <f t="shared" si="2"/>
        <v>0</v>
      </c>
      <c r="U39" s="136">
        <f t="shared" si="6"/>
      </c>
      <c r="V39" s="13"/>
    </row>
    <row r="40" spans="1:22" ht="12.75">
      <c r="A40" s="40"/>
      <c r="B40" s="119" t="s">
        <v>7</v>
      </c>
      <c r="C40" s="31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2"/>
      <c r="Q40" s="123">
        <f t="shared" si="0"/>
        <v>0</v>
      </c>
      <c r="R40" s="49"/>
      <c r="S40" s="103">
        <f>$V$3</f>
        <v>0</v>
      </c>
      <c r="T40" s="130">
        <f t="shared" si="2"/>
        <v>0</v>
      </c>
      <c r="U40" s="135">
        <f t="shared" si="6"/>
      </c>
      <c r="V40" s="13"/>
    </row>
    <row r="41" spans="1:22" ht="13.5" thickBot="1">
      <c r="A41" s="39"/>
      <c r="B41" s="118" t="s">
        <v>8</v>
      </c>
      <c r="C41" s="29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30"/>
      <c r="Q41" s="124">
        <f t="shared" si="0"/>
        <v>0</v>
      </c>
      <c r="R41" s="129">
        <f>1.5*R40</f>
        <v>0</v>
      </c>
      <c r="S41" s="105">
        <f>$V$4</f>
        <v>0</v>
      </c>
      <c r="T41" s="132">
        <f t="shared" si="2"/>
        <v>0</v>
      </c>
      <c r="U41" s="136">
        <f t="shared" si="6"/>
      </c>
      <c r="V41" s="13"/>
    </row>
    <row r="42" spans="1:22" ht="12.75">
      <c r="A42" s="40"/>
      <c r="B42" s="119" t="s">
        <v>7</v>
      </c>
      <c r="C42" s="3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32"/>
      <c r="Q42" s="123">
        <f t="shared" si="0"/>
        <v>0</v>
      </c>
      <c r="R42" s="49"/>
      <c r="S42" s="103">
        <f>$V$3</f>
        <v>0</v>
      </c>
      <c r="T42" s="130">
        <f t="shared" si="2"/>
        <v>0</v>
      </c>
      <c r="U42" s="135">
        <f t="shared" si="6"/>
      </c>
      <c r="V42" s="13"/>
    </row>
    <row r="43" spans="1:22" ht="13.5" thickBot="1">
      <c r="A43" s="55"/>
      <c r="B43" s="120" t="s">
        <v>8</v>
      </c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Q43" s="125">
        <f t="shared" si="0"/>
        <v>0</v>
      </c>
      <c r="R43" s="128">
        <f>1.5*R42</f>
        <v>0</v>
      </c>
      <c r="S43" s="104">
        <f>$V$4</f>
        <v>0</v>
      </c>
      <c r="T43" s="132">
        <f t="shared" si="2"/>
        <v>0</v>
      </c>
      <c r="U43" s="137">
        <f t="shared" si="6"/>
      </c>
      <c r="V43" s="13"/>
    </row>
    <row r="44" spans="1:22" ht="12.75">
      <c r="A44" s="43"/>
      <c r="B44" s="51"/>
      <c r="C44" s="24"/>
      <c r="D44" s="24"/>
      <c r="E44" s="24"/>
      <c r="F44" s="24"/>
      <c r="G44" s="52"/>
      <c r="H44" s="24"/>
      <c r="I44" s="52"/>
      <c r="J44" s="170" t="s">
        <v>33</v>
      </c>
      <c r="K44" s="170"/>
      <c r="L44" s="170"/>
      <c r="M44" s="170"/>
      <c r="N44" s="170"/>
      <c r="O44" s="170"/>
      <c r="P44" s="171"/>
      <c r="Q44" s="126">
        <f>SUM(Q8,Q10,Q12,Q14,Q16,Q18,Q20,Q22,Q24,Q26,Q28,Q30,Q32,Q34,Q36,Q38,Q40,Q42)</f>
        <v>0</v>
      </c>
      <c r="R44" s="172"/>
      <c r="S44" s="173"/>
      <c r="T44" s="174"/>
      <c r="U44" s="134">
        <f>SUM(U8,U10,U12,U14,U16,U18,U20,U22,U24,U26,U28,U30,U32,U34,U36,U38,U40,U42)</f>
        <v>0</v>
      </c>
      <c r="V44" s="13"/>
    </row>
    <row r="45" spans="1:22" ht="13.5" thickBot="1">
      <c r="A45" s="53"/>
      <c r="B45" s="51"/>
      <c r="C45" s="54"/>
      <c r="D45" s="54"/>
      <c r="E45" s="54"/>
      <c r="F45" s="54"/>
      <c r="G45" s="54"/>
      <c r="H45" s="54"/>
      <c r="I45" s="54"/>
      <c r="J45" s="139"/>
      <c r="K45" s="168" t="s">
        <v>35</v>
      </c>
      <c r="L45" s="168"/>
      <c r="M45" s="168"/>
      <c r="N45" s="168"/>
      <c r="O45" s="168"/>
      <c r="P45" s="169"/>
      <c r="Q45" s="127">
        <f>SUM(Q9,Q11,Q13,Q15,Q17,Q19,Q21,Q23,Q25,Q27,Q29,Q31,Q33,Q35,Q37,Q39,Q41,Q43)</f>
        <v>0</v>
      </c>
      <c r="R45" s="175"/>
      <c r="S45" s="176"/>
      <c r="T45" s="177"/>
      <c r="U45" s="137">
        <f>SUM(U9,U11,U13,U15,U17,U19,U21,U23,U25,U27,U29,U31,U33,U35,U37,U39,U41,U43)</f>
        <v>0</v>
      </c>
      <c r="V45" s="13"/>
    </row>
    <row r="46" spans="1:22" ht="13.5" thickBot="1">
      <c r="A46" s="43"/>
      <c r="B46" s="10"/>
      <c r="C46" s="10"/>
      <c r="D46" s="16"/>
      <c r="E46" s="16"/>
      <c r="F46" s="16"/>
      <c r="G46" s="16"/>
      <c r="H46" s="16"/>
      <c r="I46" s="16"/>
      <c r="J46" s="16"/>
      <c r="K46" s="16"/>
      <c r="L46" s="20"/>
      <c r="M46" s="20"/>
      <c r="N46" s="20"/>
      <c r="O46" s="20"/>
      <c r="P46" s="20"/>
      <c r="Q46" s="41"/>
      <c r="R46" s="141"/>
      <c r="S46" s="145"/>
      <c r="T46" s="144" t="s">
        <v>34</v>
      </c>
      <c r="U46" s="138">
        <f>+U44+U45</f>
        <v>0</v>
      </c>
      <c r="V46" s="13"/>
    </row>
    <row r="47" spans="1:22" ht="12.75">
      <c r="A47" s="140" t="s">
        <v>32</v>
      </c>
      <c r="B47" s="141"/>
      <c r="C47" s="141"/>
      <c r="D47" s="142"/>
      <c r="E47" s="141"/>
      <c r="F47" s="141"/>
      <c r="G47" s="141"/>
      <c r="H47" s="141"/>
      <c r="I47" s="141"/>
      <c r="J47" s="143"/>
      <c r="K47" s="144"/>
      <c r="L47" s="111"/>
      <c r="M47" s="111"/>
      <c r="N47" s="111"/>
      <c r="O47" s="111"/>
      <c r="P47" s="111"/>
      <c r="Q47" s="142"/>
      <c r="R47" s="141"/>
      <c r="S47" s="145"/>
      <c r="T47" s="146"/>
      <c r="U47" s="147"/>
      <c r="V47" s="13"/>
    </row>
    <row r="48" spans="1:21" ht="12.75">
      <c r="A48" s="43"/>
      <c r="S48" s="25"/>
      <c r="T48" s="45"/>
      <c r="U48" s="46"/>
    </row>
    <row r="49" spans="1:21" ht="12.75">
      <c r="A49" s="42"/>
      <c r="B49" s="10"/>
      <c r="C49" s="16"/>
      <c r="D49" s="16"/>
      <c r="E49" s="16"/>
      <c r="F49" s="16"/>
      <c r="G49" s="41" t="s">
        <v>3</v>
      </c>
      <c r="H49" s="16"/>
      <c r="I49" s="41"/>
      <c r="J49" s="44"/>
      <c r="K49" s="16"/>
      <c r="L49" s="16"/>
      <c r="M49" s="16"/>
      <c r="N49" s="16"/>
      <c r="O49" s="16"/>
      <c r="P49" s="16"/>
      <c r="Q49" s="16"/>
      <c r="R49" s="10"/>
      <c r="S49" s="25"/>
      <c r="T49" s="45"/>
      <c r="U49" s="46"/>
    </row>
    <row r="50" spans="1:22" ht="13.5" thickBot="1">
      <c r="A50" s="149" t="s">
        <v>58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1" t="s">
        <v>59</v>
      </c>
      <c r="L50" s="161"/>
      <c r="M50" s="162"/>
      <c r="N50" s="162"/>
      <c r="O50" s="162"/>
      <c r="P50" s="162"/>
      <c r="Q50" s="162"/>
      <c r="R50" s="148" t="s">
        <v>60</v>
      </c>
      <c r="S50" s="167"/>
      <c r="T50" s="167"/>
      <c r="U50" s="21"/>
      <c r="V50" s="26"/>
    </row>
    <row r="51" spans="1:21" ht="12.75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3"/>
      <c r="S51" s="5"/>
      <c r="T51" s="8"/>
      <c r="U51" s="3"/>
    </row>
    <row r="52" spans="1:21" ht="12.75">
      <c r="A52" s="10"/>
      <c r="B52" s="1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0"/>
      <c r="S52" s="25"/>
      <c r="T52" s="45"/>
      <c r="U52" s="10"/>
    </row>
    <row r="55" ht="12.75">
      <c r="Q55" s="58"/>
    </row>
  </sheetData>
  <sheetProtection/>
  <mergeCells count="26">
    <mergeCell ref="A1:U1"/>
    <mergeCell ref="A6:A7"/>
    <mergeCell ref="B6:B7"/>
    <mergeCell ref="B2:F2"/>
    <mergeCell ref="O2:Q2"/>
    <mergeCell ref="T2:U2"/>
    <mergeCell ref="R2:S2"/>
    <mergeCell ref="S5:T5"/>
    <mergeCell ref="F4:U4"/>
    <mergeCell ref="A5:R5"/>
    <mergeCell ref="B50:J50"/>
    <mergeCell ref="K50:L50"/>
    <mergeCell ref="M50:Q50"/>
    <mergeCell ref="N3:Q3"/>
    <mergeCell ref="Q6:U6"/>
    <mergeCell ref="C6:P6"/>
    <mergeCell ref="S50:T50"/>
    <mergeCell ref="K45:P45"/>
    <mergeCell ref="J44:P44"/>
    <mergeCell ref="R44:T45"/>
    <mergeCell ref="R3:U3"/>
    <mergeCell ref="G2:H2"/>
    <mergeCell ref="A4:E4"/>
    <mergeCell ref="I2:L2"/>
    <mergeCell ref="M2:N2"/>
    <mergeCell ref="B3:M3"/>
  </mergeCells>
  <printOptions horizontalCentered="1" verticalCentered="1"/>
  <pageMargins left="0.5" right="0.5" top="0.75" bottom="0.75" header="0" footer="0.25"/>
  <pageSetup fitToHeight="1" fitToWidth="1" horizontalDpi="300" verticalDpi="300" orientation="landscape" scale="70" r:id="rId1"/>
  <headerFooter alignWithMargins="0">
    <oddHeader>&amp;R&amp;"Arial,Bold"&amp;12Page &amp;P of &amp;P</oddHeader>
    <oddFooter>&amp;L&amp;14&amp;D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83"/>
  <sheetViews>
    <sheetView windowProtection="1" view="pageBreakPreview" zoomScale="60" zoomScaleNormal="75" zoomScalePageLayoutView="0" workbookViewId="0" topLeftCell="A31">
      <selection activeCell="F53" sqref="F53"/>
    </sheetView>
  </sheetViews>
  <sheetFormatPr defaultColWidth="9.140625" defaultRowHeight="12.75"/>
  <cols>
    <col min="1" max="1" width="5.421875" style="0" customWidth="1"/>
    <col min="2" max="2" width="10.140625" style="0" customWidth="1"/>
    <col min="3" max="3" width="12.28125" style="0" customWidth="1"/>
    <col min="5" max="5" width="6.8515625" style="0" customWidth="1"/>
    <col min="14" max="14" width="14.8515625" style="0" customWidth="1"/>
    <col min="16" max="16" width="12.421875" style="0" customWidth="1"/>
    <col min="18" max="18" width="15.8515625" style="0" customWidth="1"/>
    <col min="19" max="19" width="6.421875" style="0" customWidth="1"/>
  </cols>
  <sheetData>
    <row r="1" spans="1:18" ht="25.5" customHeight="1">
      <c r="A1" s="200" t="s">
        <v>16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8" ht="18">
      <c r="A2" s="203" t="s">
        <v>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7"/>
    </row>
    <row r="3" spans="1:18" s="22" customFormat="1" ht="27.75" customHeight="1">
      <c r="A3" s="204" t="s">
        <v>18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</row>
    <row r="4" spans="1:18" s="22" customFormat="1" ht="15.7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73"/>
    </row>
    <row r="5" spans="1:18" s="22" customFormat="1" ht="15.75" customHeight="1">
      <c r="A5" s="74" t="s">
        <v>19</v>
      </c>
      <c r="B5" s="72" t="s">
        <v>20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18" s="22" customFormat="1" ht="16.5" customHeight="1">
      <c r="A6" s="75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s="22" customFormat="1" ht="14.25" customHeight="1">
      <c r="A7" s="74" t="s">
        <v>19</v>
      </c>
      <c r="B7" s="72" t="s">
        <v>40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s="22" customFormat="1" ht="16.5" customHeight="1">
      <c r="A8" s="75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3"/>
    </row>
    <row r="9" spans="1:18" s="22" customFormat="1" ht="18">
      <c r="A9" s="74" t="s">
        <v>19</v>
      </c>
      <c r="B9" s="72" t="s">
        <v>41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s="22" customFormat="1" ht="18">
      <c r="A10" s="75"/>
      <c r="B10" s="72" t="s">
        <v>21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s="22" customFormat="1" ht="18">
      <c r="A11" s="75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s="22" customFormat="1" ht="18">
      <c r="A12" s="74" t="s">
        <v>19</v>
      </c>
      <c r="B12" s="72" t="s">
        <v>54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s="22" customFormat="1" ht="16.5" customHeight="1">
      <c r="A13" s="75"/>
      <c r="B13" s="72" t="s">
        <v>55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s="22" customFormat="1" ht="16.5" customHeight="1">
      <c r="A14" s="75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s="22" customFormat="1" ht="18">
      <c r="A15" s="207" t="s">
        <v>115</v>
      </c>
      <c r="B15" s="208"/>
      <c r="C15" s="208"/>
      <c r="D15" s="208"/>
      <c r="E15" s="208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s="22" customFormat="1" ht="18">
      <c r="A16" s="75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s="22" customFormat="1" ht="18">
      <c r="A17" s="86" t="s">
        <v>19</v>
      </c>
      <c r="B17" s="208" t="s">
        <v>112</v>
      </c>
      <c r="C17" s="208"/>
      <c r="D17" s="72" t="s">
        <v>22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s="22" customFormat="1" ht="16.5" customHeight="1">
      <c r="A18" s="75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s="23" customFormat="1" ht="18">
      <c r="A19" s="74" t="s">
        <v>19</v>
      </c>
      <c r="B19" s="76" t="s">
        <v>111</v>
      </c>
      <c r="C19" s="77" t="s">
        <v>23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87"/>
    </row>
    <row r="20" spans="1:18" s="22" customFormat="1" ht="18">
      <c r="A20" s="75"/>
      <c r="B20" s="72"/>
      <c r="C20" s="77" t="s">
        <v>127</v>
      </c>
      <c r="D20" s="77"/>
      <c r="E20" s="77"/>
      <c r="F20" s="77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s="22" customFormat="1" ht="15.75" customHeight="1">
      <c r="A21" s="75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s="22" customFormat="1" ht="18">
      <c r="A22" s="74" t="s">
        <v>19</v>
      </c>
      <c r="B22" s="78" t="s">
        <v>24</v>
      </c>
      <c r="C22" s="198" t="s">
        <v>25</v>
      </c>
      <c r="D22" s="198"/>
      <c r="E22" s="198"/>
      <c r="F22" s="198"/>
      <c r="G22" s="198"/>
      <c r="H22" s="198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s="22" customFormat="1" ht="15.75" customHeight="1">
      <c r="A23" s="75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s="22" customFormat="1" ht="18">
      <c r="A24" s="74" t="s">
        <v>19</v>
      </c>
      <c r="B24" s="194" t="s">
        <v>45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209"/>
    </row>
    <row r="25" spans="1:18" s="22" customFormat="1" ht="15.75" customHeight="1">
      <c r="A25" s="75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s="22" customFormat="1" ht="16.5" customHeight="1">
      <c r="A26" s="74"/>
      <c r="B26" s="72"/>
      <c r="C26" s="72"/>
      <c r="D26" s="72"/>
      <c r="E26" s="77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s="22" customFormat="1" ht="18">
      <c r="A27" s="74" t="s">
        <v>19</v>
      </c>
      <c r="B27" s="194" t="s">
        <v>36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209"/>
    </row>
    <row r="28" spans="1:18" s="22" customFormat="1" ht="18">
      <c r="A28" s="75"/>
      <c r="B28" s="72"/>
      <c r="C28" s="198" t="s">
        <v>128</v>
      </c>
      <c r="D28" s="198"/>
      <c r="E28" s="198"/>
      <c r="F28" s="198"/>
      <c r="G28" s="198"/>
      <c r="H28" s="198"/>
      <c r="I28" s="198"/>
      <c r="J28" s="72"/>
      <c r="K28" s="72"/>
      <c r="L28" s="72"/>
      <c r="M28" s="72"/>
      <c r="N28" s="72"/>
      <c r="O28" s="72"/>
      <c r="P28" s="72"/>
      <c r="Q28" s="72"/>
      <c r="R28" s="73"/>
    </row>
    <row r="29" spans="1:18" s="22" customFormat="1" ht="16.5" customHeight="1">
      <c r="A29" s="75"/>
      <c r="B29" s="72"/>
      <c r="C29" s="77"/>
      <c r="D29" s="77"/>
      <c r="E29" s="77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s="22" customFormat="1" ht="18">
      <c r="A30" s="74" t="s">
        <v>19</v>
      </c>
      <c r="B30" s="194" t="s">
        <v>37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72"/>
      <c r="R30" s="73"/>
    </row>
    <row r="31" spans="1:18" s="22" customFormat="1" ht="15.75" customHeight="1">
      <c r="A31" s="74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2"/>
      <c r="R31" s="73"/>
    </row>
    <row r="32" spans="1:18" s="22" customFormat="1" ht="18">
      <c r="A32" s="74" t="s">
        <v>19</v>
      </c>
      <c r="B32" s="78" t="s">
        <v>130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79"/>
      <c r="N32" s="79"/>
      <c r="O32" s="79"/>
      <c r="P32" s="79"/>
      <c r="Q32" s="72"/>
      <c r="R32" s="73"/>
    </row>
    <row r="33" spans="1:18" s="22" customFormat="1" ht="18">
      <c r="A33" s="74"/>
      <c r="B33" s="151"/>
      <c r="C33" s="78" t="s">
        <v>129</v>
      </c>
      <c r="D33" s="59"/>
      <c r="E33" s="59"/>
      <c r="F33" s="59"/>
      <c r="G33" s="59"/>
      <c r="H33" s="59"/>
      <c r="I33" s="59"/>
      <c r="J33" s="59"/>
      <c r="K33" s="59"/>
      <c r="L33" s="59"/>
      <c r="M33" s="79"/>
      <c r="N33" s="79"/>
      <c r="O33" s="79"/>
      <c r="P33" s="79"/>
      <c r="Q33" s="72"/>
      <c r="R33" s="73"/>
    </row>
    <row r="34" spans="1:18" s="22" customFormat="1" ht="18">
      <c r="A34" s="74"/>
      <c r="B34" s="151"/>
      <c r="C34" s="78"/>
      <c r="D34" s="59"/>
      <c r="E34" s="59"/>
      <c r="F34" s="59"/>
      <c r="G34" s="59"/>
      <c r="H34" s="59"/>
      <c r="I34" s="59"/>
      <c r="J34" s="59"/>
      <c r="K34" s="59"/>
      <c r="L34" s="59"/>
      <c r="M34" s="79"/>
      <c r="N34" s="79"/>
      <c r="O34" s="79"/>
      <c r="P34" s="79"/>
      <c r="Q34" s="72"/>
      <c r="R34" s="73"/>
    </row>
    <row r="35" spans="1:18" s="22" customFormat="1" ht="18">
      <c r="A35" s="74" t="s">
        <v>19</v>
      </c>
      <c r="B35" s="194" t="s">
        <v>46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72"/>
      <c r="R35" s="73"/>
    </row>
    <row r="36" spans="1:18" s="22" customFormat="1" ht="16.5" customHeight="1">
      <c r="A36" s="75"/>
      <c r="B36" s="72"/>
      <c r="C36" s="77"/>
      <c r="D36" s="77"/>
      <c r="E36" s="77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</row>
    <row r="37" spans="1:18" s="22" customFormat="1" ht="18">
      <c r="A37" s="74" t="s">
        <v>19</v>
      </c>
      <c r="B37" s="194" t="s">
        <v>56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72"/>
      <c r="R37" s="73"/>
    </row>
    <row r="38" spans="1:18" s="22" customFormat="1" ht="18">
      <c r="A38" s="75"/>
      <c r="B38" s="72"/>
      <c r="C38" s="195" t="s">
        <v>57</v>
      </c>
      <c r="D38" s="195"/>
      <c r="E38" s="195"/>
      <c r="F38" s="195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</row>
    <row r="39" spans="1:18" s="22" customFormat="1" ht="16.5" customHeight="1">
      <c r="A39" s="75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 t="s">
        <v>3</v>
      </c>
      <c r="R39" s="73"/>
    </row>
    <row r="40" spans="1:18" s="22" customFormat="1" ht="18">
      <c r="A40" s="74" t="s">
        <v>19</v>
      </c>
      <c r="B40" s="194" t="s">
        <v>47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72"/>
      <c r="O40" s="72"/>
      <c r="P40" s="72"/>
      <c r="Q40" s="72"/>
      <c r="R40" s="73"/>
    </row>
    <row r="41" spans="1:18" s="22" customFormat="1" ht="16.5" customHeight="1">
      <c r="A41" s="75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3"/>
    </row>
    <row r="42" spans="1:18" s="22" customFormat="1" ht="18">
      <c r="A42" s="80" t="s">
        <v>19</v>
      </c>
      <c r="B42" s="194" t="s">
        <v>48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72"/>
      <c r="O42" s="72"/>
      <c r="P42" s="72"/>
      <c r="Q42" s="72"/>
      <c r="R42" s="73"/>
    </row>
    <row r="43" spans="1:18" s="22" customFormat="1" ht="16.5" customHeight="1">
      <c r="A43" s="8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</row>
    <row r="44" spans="1:18" s="22" customFormat="1" ht="18">
      <c r="A44" s="80" t="s">
        <v>19</v>
      </c>
      <c r="B44" s="78" t="s">
        <v>27</v>
      </c>
      <c r="C44" s="72" t="s">
        <v>63</v>
      </c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 t="s">
        <v>3</v>
      </c>
      <c r="P44" s="72"/>
      <c r="Q44" s="72"/>
      <c r="R44" s="73"/>
    </row>
    <row r="45" spans="1:18" s="22" customFormat="1" ht="16.5" customHeight="1">
      <c r="A45" s="81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3"/>
    </row>
    <row r="46" spans="1:18" s="22" customFormat="1" ht="18">
      <c r="A46" s="80" t="s">
        <v>19</v>
      </c>
      <c r="B46" s="78" t="s">
        <v>28</v>
      </c>
      <c r="C46" s="72" t="s">
        <v>29</v>
      </c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</row>
    <row r="47" spans="1:18" s="22" customFormat="1" ht="16.5" customHeight="1">
      <c r="A47" s="8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</row>
    <row r="48" spans="1:18" s="22" customFormat="1" ht="18">
      <c r="A48" s="80" t="s">
        <v>19</v>
      </c>
      <c r="B48" s="78" t="s">
        <v>30</v>
      </c>
      <c r="C48" s="198" t="s">
        <v>132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9"/>
    </row>
    <row r="49" spans="1:18" s="22" customFormat="1" ht="18">
      <c r="A49" s="81"/>
      <c r="B49" s="196" t="s">
        <v>31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7"/>
    </row>
    <row r="50" spans="1:18" s="22" customFormat="1" ht="18">
      <c r="A50" s="85"/>
      <c r="B50" s="196" t="s">
        <v>110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7"/>
    </row>
    <row r="51" spans="1:18" s="22" customFormat="1" ht="15.75" customHeight="1">
      <c r="A51" s="8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</row>
    <row r="52" spans="1:18" s="22" customFormat="1" ht="18">
      <c r="A52" s="80" t="s">
        <v>19</v>
      </c>
      <c r="B52" s="194" t="s">
        <v>38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73"/>
    </row>
    <row r="53" spans="1:18" s="22" customFormat="1" ht="16.5" customHeight="1">
      <c r="A53" s="8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3"/>
    </row>
    <row r="54" spans="1:18" s="22" customFormat="1" ht="18">
      <c r="A54" s="80" t="s">
        <v>19</v>
      </c>
      <c r="B54" s="78" t="s">
        <v>39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3"/>
    </row>
    <row r="55" spans="1:18" ht="15.75" customHeight="1">
      <c r="A55" s="8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</row>
    <row r="56" spans="1:19" ht="18">
      <c r="A56" s="80" t="s">
        <v>19</v>
      </c>
      <c r="B56" s="194" t="s">
        <v>133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209"/>
      <c r="S56" s="22"/>
    </row>
    <row r="57" spans="1:19" ht="16.5" customHeight="1">
      <c r="A57" s="80"/>
      <c r="B57" s="72"/>
      <c r="C57" s="72" t="s">
        <v>113</v>
      </c>
      <c r="D57" s="72"/>
      <c r="E57" s="72"/>
      <c r="F57" s="78" t="s">
        <v>137</v>
      </c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2"/>
      <c r="R57" s="73"/>
      <c r="S57" s="22"/>
    </row>
    <row r="58" spans="1:19" ht="16.5" customHeight="1">
      <c r="A58" s="80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22"/>
    </row>
    <row r="59" spans="1:19" ht="18">
      <c r="A59" s="80" t="s">
        <v>19</v>
      </c>
      <c r="B59" s="78" t="s">
        <v>49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3"/>
      <c r="S59" s="22"/>
    </row>
    <row r="60" spans="1:19" ht="18">
      <c r="A60" s="80"/>
      <c r="B60" s="72" t="s">
        <v>3</v>
      </c>
      <c r="C60" s="72"/>
      <c r="D60" s="72"/>
      <c r="E60" s="72" t="s">
        <v>116</v>
      </c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3"/>
      <c r="S60" s="22"/>
    </row>
    <row r="61" spans="1:19" ht="16.5" customHeight="1">
      <c r="A61" s="80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3"/>
      <c r="S61" s="22"/>
    </row>
    <row r="62" spans="1:19" ht="18">
      <c r="A62" s="80" t="s">
        <v>19</v>
      </c>
      <c r="B62" s="78" t="s">
        <v>50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3"/>
      <c r="S62" s="22"/>
    </row>
    <row r="63" spans="1:19" ht="16.5" customHeight="1">
      <c r="A63" s="80"/>
      <c r="B63" s="72"/>
      <c r="C63" s="72"/>
      <c r="D63" s="72"/>
      <c r="E63" s="72"/>
      <c r="F63" s="72"/>
      <c r="G63" s="72"/>
      <c r="H63" s="72" t="s">
        <v>42</v>
      </c>
      <c r="I63" s="72"/>
      <c r="J63" s="72"/>
      <c r="K63" s="72"/>
      <c r="L63" s="72"/>
      <c r="M63" s="72"/>
      <c r="N63" s="72"/>
      <c r="O63" s="72"/>
      <c r="P63" s="72"/>
      <c r="Q63" s="72"/>
      <c r="R63" s="73"/>
      <c r="S63" s="22"/>
    </row>
    <row r="64" spans="1:19" ht="16.5" customHeight="1">
      <c r="A64" s="80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3"/>
      <c r="S64" s="22"/>
    </row>
    <row r="65" spans="1:19" ht="18">
      <c r="A65" s="80" t="s">
        <v>19</v>
      </c>
      <c r="B65" s="78" t="s">
        <v>51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3"/>
      <c r="S65" s="22"/>
    </row>
    <row r="66" spans="1:19" ht="18">
      <c r="A66" s="80"/>
      <c r="B66" s="72"/>
      <c r="C66" s="72"/>
      <c r="D66" s="72"/>
      <c r="E66" s="72" t="s">
        <v>43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22"/>
    </row>
    <row r="67" spans="1:19" ht="17.25" customHeight="1">
      <c r="A67" s="80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3"/>
      <c r="S67" s="22"/>
    </row>
    <row r="68" spans="1:19" ht="18">
      <c r="A68" s="80" t="s">
        <v>19</v>
      </c>
      <c r="B68" s="78" t="s">
        <v>52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3"/>
      <c r="S68" s="22"/>
    </row>
    <row r="69" spans="1:19" ht="18">
      <c r="A69" s="80"/>
      <c r="B69" s="72"/>
      <c r="C69" s="72"/>
      <c r="D69" s="72"/>
      <c r="E69" s="72" t="s">
        <v>44</v>
      </c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3</v>
      </c>
      <c r="S69" s="22"/>
    </row>
    <row r="70" spans="1:19" ht="18">
      <c r="A70" s="80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3"/>
      <c r="S70" s="22"/>
    </row>
    <row r="71" spans="1:19" ht="18">
      <c r="A71" s="80" t="s">
        <v>19</v>
      </c>
      <c r="B71" s="78" t="s">
        <v>53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 t="s">
        <v>117</v>
      </c>
      <c r="N71" s="72"/>
      <c r="O71" s="72"/>
      <c r="P71" s="72"/>
      <c r="Q71" s="72"/>
      <c r="R71" s="73"/>
      <c r="S71" s="22"/>
    </row>
    <row r="72" spans="1:19" ht="18">
      <c r="A72" s="8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3"/>
      <c r="S72" s="22"/>
    </row>
    <row r="73" spans="1:18" ht="18">
      <c r="A73" s="80" t="s">
        <v>19</v>
      </c>
      <c r="B73" s="194" t="s">
        <v>92</v>
      </c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72"/>
      <c r="N73" s="72"/>
      <c r="O73" s="72"/>
      <c r="P73" s="72"/>
      <c r="Q73" s="72"/>
      <c r="R73" s="73"/>
    </row>
    <row r="74" spans="1:20" ht="18">
      <c r="A74" s="8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3"/>
      <c r="S74" s="56"/>
      <c r="T74" s="56"/>
    </row>
    <row r="75" spans="1:20" ht="18">
      <c r="A75" s="80" t="s">
        <v>19</v>
      </c>
      <c r="B75" s="194" t="s">
        <v>114</v>
      </c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72"/>
      <c r="N75" s="72"/>
      <c r="O75" s="72"/>
      <c r="P75" s="72"/>
      <c r="Q75" s="72"/>
      <c r="R75" s="73"/>
      <c r="S75" s="56"/>
      <c r="T75" s="56"/>
    </row>
    <row r="76" spans="1:20" ht="18.75" thickBot="1">
      <c r="A76" s="82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4"/>
      <c r="S76" s="56"/>
      <c r="T76" s="56"/>
    </row>
    <row r="77" spans="1:20" ht="18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</row>
    <row r="78" spans="1:20" ht="18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0" ht="18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ht="18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</row>
    <row r="81" spans="1:20" ht="18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</row>
    <row r="82" spans="1:20" ht="18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</row>
    <row r="83" spans="1:20" ht="18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</row>
  </sheetData>
  <sheetProtection sheet="1" objects="1" scenarios="1"/>
  <mergeCells count="22">
    <mergeCell ref="B75:L75"/>
    <mergeCell ref="C22:H22"/>
    <mergeCell ref="B27:R27"/>
    <mergeCell ref="B24:R24"/>
    <mergeCell ref="B37:P37"/>
    <mergeCell ref="B30:P30"/>
    <mergeCell ref="C28:I28"/>
    <mergeCell ref="B56:R56"/>
    <mergeCell ref="A1:R1"/>
    <mergeCell ref="A2:R2"/>
    <mergeCell ref="A3:R3"/>
    <mergeCell ref="A15:E15"/>
    <mergeCell ref="B17:C17"/>
    <mergeCell ref="B73:L73"/>
    <mergeCell ref="B35:P35"/>
    <mergeCell ref="C38:F38"/>
    <mergeCell ref="B52:Q52"/>
    <mergeCell ref="B50:R50"/>
    <mergeCell ref="B42:M42"/>
    <mergeCell ref="B40:M40"/>
    <mergeCell ref="C48:R48"/>
    <mergeCell ref="B49:R49"/>
  </mergeCells>
  <printOptions horizontalCentered="1" verticalCentered="1"/>
  <pageMargins left="0.5" right="0.5" top="0.5" bottom="0.5" header="0.25" footer="0.25"/>
  <pageSetup fitToHeight="1" fitToWidth="1" horizontalDpi="360" verticalDpi="360" orientation="portrait" scale="54" r:id="rId1"/>
  <headerFooter alignWithMargins="0">
    <oddHeader>&amp;C&amp;"Arial,Bold"&amp;18EXHIBIT 1</oddHeader>
    <oddFooter>&amp;L&amp;14&amp;D&amp;R&amp;"Arial,Bold"&amp;14TAB H - 6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76"/>
  <sheetViews>
    <sheetView windowProtection="1" showZeros="0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8.140625" style="0" customWidth="1"/>
    <col min="2" max="2" width="11.8515625" style="0" customWidth="1"/>
    <col min="5" max="5" width="7.00390625" style="0" customWidth="1"/>
    <col min="7" max="7" width="8.140625" style="0" customWidth="1"/>
    <col min="8" max="8" width="11.8515625" style="0" customWidth="1"/>
    <col min="9" max="9" width="10.140625" style="0" customWidth="1"/>
    <col min="14" max="14" width="9.140625" style="0" hidden="1" customWidth="1"/>
  </cols>
  <sheetData>
    <row r="1" spans="1:15" ht="42" customHeight="1" thickBot="1">
      <c r="A1" s="224" t="s">
        <v>64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</row>
    <row r="2" spans="1:15" ht="24" customHeight="1" thickBot="1">
      <c r="A2" s="235" t="s">
        <v>105</v>
      </c>
      <c r="B2" s="236"/>
      <c r="C2" s="227"/>
      <c r="D2" s="227"/>
      <c r="E2" s="227"/>
      <c r="F2" s="227"/>
      <c r="G2" s="227"/>
      <c r="H2" s="227"/>
      <c r="I2" s="227"/>
      <c r="J2" s="227"/>
      <c r="K2" s="227"/>
      <c r="L2" s="99" t="s">
        <v>66</v>
      </c>
      <c r="M2" s="227"/>
      <c r="N2" s="227"/>
      <c r="O2" s="228"/>
    </row>
    <row r="3" spans="1:15" ht="25.5" customHeight="1" thickBot="1">
      <c r="A3" s="239" t="s">
        <v>65</v>
      </c>
      <c r="B3" s="240"/>
      <c r="C3" s="227"/>
      <c r="D3" s="227"/>
      <c r="E3" s="227"/>
      <c r="F3" s="227"/>
      <c r="G3" s="227"/>
      <c r="H3" s="227"/>
      <c r="I3" s="227"/>
      <c r="J3" s="227"/>
      <c r="K3" s="227"/>
      <c r="L3" s="100" t="s">
        <v>24</v>
      </c>
      <c r="M3" s="227"/>
      <c r="N3" s="227"/>
      <c r="O3" s="228"/>
    </row>
    <row r="4" spans="1:15" ht="12.75">
      <c r="A4" s="64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3"/>
    </row>
    <row r="5" spans="1:15" ht="15.75" customHeight="1">
      <c r="A5" s="64"/>
      <c r="B5" s="237" t="s">
        <v>135</v>
      </c>
      <c r="C5" s="237"/>
      <c r="D5" s="238">
        <v>0</v>
      </c>
      <c r="E5" s="238"/>
      <c r="F5" s="59"/>
      <c r="G5" s="237" t="s">
        <v>134</v>
      </c>
      <c r="H5" s="237"/>
      <c r="I5" s="237"/>
      <c r="J5" s="237"/>
      <c r="K5" s="248">
        <f>+D5*1.5</f>
        <v>0</v>
      </c>
      <c r="L5" s="248"/>
      <c r="M5" s="60"/>
      <c r="N5" s="59"/>
      <c r="O5" s="63"/>
    </row>
    <row r="6" spans="1:15" ht="12.75">
      <c r="A6" s="64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3"/>
    </row>
    <row r="7" spans="1:15" ht="18">
      <c r="A7" s="64"/>
      <c r="B7" s="213" t="s">
        <v>126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59"/>
      <c r="O7" s="63"/>
    </row>
    <row r="8" spans="1:15" ht="12.75">
      <c r="A8" s="6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3"/>
    </row>
    <row r="9" spans="1:15" ht="15.75">
      <c r="A9" s="64"/>
      <c r="B9" s="232" t="s">
        <v>67</v>
      </c>
      <c r="C9" s="232"/>
      <c r="D9" s="232"/>
      <c r="E9" s="59"/>
      <c r="F9" s="232" t="s">
        <v>68</v>
      </c>
      <c r="G9" s="232"/>
      <c r="H9" s="59"/>
      <c r="I9" s="232" t="s">
        <v>69</v>
      </c>
      <c r="J9" s="232"/>
      <c r="K9" s="59"/>
      <c r="L9" s="59"/>
      <c r="M9" s="59"/>
      <c r="N9" s="59"/>
      <c r="O9" s="63"/>
    </row>
    <row r="10" spans="1:15" ht="14.25">
      <c r="A10" s="64"/>
      <c r="B10" s="59"/>
      <c r="C10" s="59"/>
      <c r="D10" s="59"/>
      <c r="E10" s="59"/>
      <c r="F10" s="210" t="s">
        <v>124</v>
      </c>
      <c r="G10" s="210"/>
      <c r="H10" s="59"/>
      <c r="I10" s="210" t="s">
        <v>124</v>
      </c>
      <c r="J10" s="211"/>
      <c r="K10" s="59"/>
      <c r="L10" s="59"/>
      <c r="M10" s="59"/>
      <c r="N10" s="59"/>
      <c r="O10" s="63"/>
    </row>
    <row r="11" spans="1:15" ht="12.75">
      <c r="A11" s="64"/>
      <c r="B11" s="59"/>
      <c r="C11" s="59"/>
      <c r="D11" s="59"/>
      <c r="E11" s="59"/>
      <c r="F11" s="233"/>
      <c r="G11" s="233"/>
      <c r="H11" s="59"/>
      <c r="I11" s="218"/>
      <c r="J11" s="218"/>
      <c r="K11" s="59"/>
      <c r="L11" s="59"/>
      <c r="M11" s="59"/>
      <c r="N11" s="59"/>
      <c r="O11" s="63"/>
    </row>
    <row r="12" spans="1:15" s="22" customFormat="1" ht="15">
      <c r="A12" s="85"/>
      <c r="B12" s="220" t="s">
        <v>70</v>
      </c>
      <c r="C12" s="220"/>
      <c r="D12" s="220"/>
      <c r="E12" s="88"/>
      <c r="F12" s="234"/>
      <c r="G12" s="234"/>
      <c r="H12" s="88"/>
      <c r="I12" s="219"/>
      <c r="J12" s="219"/>
      <c r="K12" s="88"/>
      <c r="L12" s="88"/>
      <c r="M12" s="88"/>
      <c r="N12" s="88"/>
      <c r="O12" s="89"/>
    </row>
    <row r="13" spans="1:15" s="22" customFormat="1" ht="15">
      <c r="A13" s="85"/>
      <c r="B13" s="88"/>
      <c r="C13" s="88"/>
      <c r="D13" s="88"/>
      <c r="E13" s="88"/>
      <c r="F13" s="241"/>
      <c r="G13" s="241"/>
      <c r="H13" s="88"/>
      <c r="I13" s="241"/>
      <c r="J13" s="241"/>
      <c r="K13" s="88"/>
      <c r="L13" s="88"/>
      <c r="M13" s="88"/>
      <c r="N13" s="88"/>
      <c r="O13" s="89"/>
    </row>
    <row r="14" spans="1:15" s="22" customFormat="1" ht="15">
      <c r="A14" s="85"/>
      <c r="B14" s="220" t="s">
        <v>71</v>
      </c>
      <c r="C14" s="220"/>
      <c r="D14" s="88"/>
      <c r="E14" s="88"/>
      <c r="F14" s="219"/>
      <c r="G14" s="219"/>
      <c r="H14" s="88"/>
      <c r="I14" s="219"/>
      <c r="J14" s="219"/>
      <c r="K14" s="88"/>
      <c r="L14" s="88"/>
      <c r="M14" s="88"/>
      <c r="N14" s="88"/>
      <c r="O14" s="89"/>
    </row>
    <row r="15" spans="1:15" s="22" customFormat="1" ht="15">
      <c r="A15" s="85"/>
      <c r="B15" s="88"/>
      <c r="C15" s="88"/>
      <c r="D15" s="88"/>
      <c r="E15" s="88"/>
      <c r="F15" s="241"/>
      <c r="G15" s="241"/>
      <c r="H15" s="88"/>
      <c r="I15" s="241"/>
      <c r="J15" s="241"/>
      <c r="K15" s="88"/>
      <c r="L15" s="88"/>
      <c r="M15" s="88"/>
      <c r="N15" s="88"/>
      <c r="O15" s="89"/>
    </row>
    <row r="16" spans="1:15" s="22" customFormat="1" ht="15">
      <c r="A16" s="85"/>
      <c r="B16" s="220" t="s">
        <v>72</v>
      </c>
      <c r="C16" s="220"/>
      <c r="D16" s="88"/>
      <c r="E16" s="88"/>
      <c r="F16" s="219"/>
      <c r="G16" s="219"/>
      <c r="H16" s="88"/>
      <c r="I16" s="219"/>
      <c r="J16" s="219"/>
      <c r="K16" s="88"/>
      <c r="L16" s="88"/>
      <c r="M16" s="88"/>
      <c r="N16" s="88"/>
      <c r="O16" s="89"/>
    </row>
    <row r="17" spans="1:15" s="22" customFormat="1" ht="15">
      <c r="A17" s="85"/>
      <c r="B17" s="88"/>
      <c r="C17" s="88"/>
      <c r="D17" s="88"/>
      <c r="E17" s="88"/>
      <c r="F17" s="241"/>
      <c r="G17" s="241"/>
      <c r="H17" s="88"/>
      <c r="I17" s="241"/>
      <c r="J17" s="241"/>
      <c r="K17" s="88"/>
      <c r="L17" s="88"/>
      <c r="M17" s="88"/>
      <c r="N17" s="88"/>
      <c r="O17" s="89"/>
    </row>
    <row r="18" spans="1:15" s="22" customFormat="1" ht="15">
      <c r="A18" s="85"/>
      <c r="B18" s="220" t="s">
        <v>73</v>
      </c>
      <c r="C18" s="220"/>
      <c r="D18" s="220"/>
      <c r="E18" s="88"/>
      <c r="F18" s="219"/>
      <c r="G18" s="219"/>
      <c r="H18" s="88"/>
      <c r="I18" s="219"/>
      <c r="J18" s="219"/>
      <c r="K18" s="88"/>
      <c r="L18" s="88"/>
      <c r="M18" s="88"/>
      <c r="N18" s="88"/>
      <c r="O18" s="89"/>
    </row>
    <row r="19" spans="1:15" s="22" customFormat="1" ht="15">
      <c r="A19" s="85"/>
      <c r="B19" s="88"/>
      <c r="C19" s="88"/>
      <c r="D19" s="88"/>
      <c r="E19" s="88"/>
      <c r="F19" s="241"/>
      <c r="G19" s="241"/>
      <c r="H19" s="88"/>
      <c r="I19" s="241"/>
      <c r="J19" s="241"/>
      <c r="K19" s="88"/>
      <c r="L19" s="88"/>
      <c r="M19" s="88"/>
      <c r="N19" s="88"/>
      <c r="O19" s="89"/>
    </row>
    <row r="20" spans="1:15" s="22" customFormat="1" ht="15">
      <c r="A20" s="85"/>
      <c r="B20" s="220" t="s">
        <v>74</v>
      </c>
      <c r="C20" s="220"/>
      <c r="D20" s="88"/>
      <c r="E20" s="88"/>
      <c r="F20" s="219"/>
      <c r="G20" s="219"/>
      <c r="H20" s="88"/>
      <c r="I20" s="219"/>
      <c r="J20" s="219"/>
      <c r="K20" s="88"/>
      <c r="L20" s="88"/>
      <c r="M20" s="88"/>
      <c r="N20" s="88"/>
      <c r="O20" s="89"/>
    </row>
    <row r="21" spans="1:15" s="22" customFormat="1" ht="15">
      <c r="A21" s="85"/>
      <c r="B21" s="88"/>
      <c r="C21" s="88"/>
      <c r="D21" s="88"/>
      <c r="E21" s="88"/>
      <c r="F21" s="241"/>
      <c r="G21" s="241"/>
      <c r="H21" s="88"/>
      <c r="I21" s="90"/>
      <c r="J21" s="90"/>
      <c r="K21" s="88"/>
      <c r="L21" s="88"/>
      <c r="M21" s="88"/>
      <c r="N21" s="88"/>
      <c r="O21" s="89"/>
    </row>
    <row r="22" spans="1:15" s="22" customFormat="1" ht="15">
      <c r="A22" s="85"/>
      <c r="B22" s="220" t="s">
        <v>75</v>
      </c>
      <c r="C22" s="220"/>
      <c r="D22" s="88"/>
      <c r="E22" s="88"/>
      <c r="F22" s="219"/>
      <c r="G22" s="219"/>
      <c r="H22" s="88"/>
      <c r="I22" s="90"/>
      <c r="J22" s="90"/>
      <c r="K22" s="88"/>
      <c r="L22" s="88"/>
      <c r="M22" s="88"/>
      <c r="N22" s="88"/>
      <c r="O22" s="89"/>
    </row>
    <row r="23" spans="1:15" s="22" customFormat="1" ht="15">
      <c r="A23" s="85"/>
      <c r="B23" s="88"/>
      <c r="C23" s="88"/>
      <c r="D23" s="88"/>
      <c r="E23" s="88"/>
      <c r="F23" s="241"/>
      <c r="G23" s="241"/>
      <c r="H23" s="88"/>
      <c r="I23" s="90"/>
      <c r="J23" s="90"/>
      <c r="K23" s="88"/>
      <c r="L23" s="88"/>
      <c r="M23" s="88"/>
      <c r="N23" s="88"/>
      <c r="O23" s="89"/>
    </row>
    <row r="24" spans="1:15" s="22" customFormat="1" ht="15">
      <c r="A24" s="85"/>
      <c r="B24" s="220" t="s">
        <v>76</v>
      </c>
      <c r="C24" s="220"/>
      <c r="D24" s="220"/>
      <c r="E24" s="88"/>
      <c r="F24" s="219"/>
      <c r="G24" s="219"/>
      <c r="H24" s="88"/>
      <c r="I24" s="90"/>
      <c r="J24" s="90"/>
      <c r="K24" s="88"/>
      <c r="L24" s="88"/>
      <c r="M24" s="88"/>
      <c r="N24" s="88"/>
      <c r="O24" s="89"/>
    </row>
    <row r="25" spans="1:15" s="22" customFormat="1" ht="15">
      <c r="A25" s="85"/>
      <c r="B25" s="88"/>
      <c r="C25" s="88"/>
      <c r="D25" s="88"/>
      <c r="E25" s="88"/>
      <c r="F25" s="241"/>
      <c r="G25" s="241"/>
      <c r="H25" s="88"/>
      <c r="I25" s="90"/>
      <c r="J25" s="90"/>
      <c r="K25" s="88"/>
      <c r="L25" s="88"/>
      <c r="M25" s="88"/>
      <c r="N25" s="88"/>
      <c r="O25" s="89"/>
    </row>
    <row r="26" spans="1:15" s="22" customFormat="1" ht="15">
      <c r="A26" s="85"/>
      <c r="B26" s="220" t="s">
        <v>77</v>
      </c>
      <c r="C26" s="220"/>
      <c r="D26" s="88"/>
      <c r="E26" s="88"/>
      <c r="F26" s="219"/>
      <c r="G26" s="219"/>
      <c r="H26" s="88"/>
      <c r="I26" s="90"/>
      <c r="J26" s="90"/>
      <c r="K26" s="88"/>
      <c r="L26" s="88"/>
      <c r="M26" s="88"/>
      <c r="N26" s="88"/>
      <c r="O26" s="89"/>
    </row>
    <row r="27" spans="1:15" s="22" customFormat="1" ht="15">
      <c r="A27" s="85"/>
      <c r="B27" s="88"/>
      <c r="C27" s="88"/>
      <c r="D27" s="88"/>
      <c r="E27" s="88"/>
      <c r="F27" s="241"/>
      <c r="G27" s="241"/>
      <c r="H27" s="88"/>
      <c r="I27" s="90"/>
      <c r="J27" s="90"/>
      <c r="K27" s="88"/>
      <c r="L27" s="88"/>
      <c r="M27" s="88"/>
      <c r="N27" s="88"/>
      <c r="O27" s="89"/>
    </row>
    <row r="28" spans="1:15" s="22" customFormat="1" ht="15">
      <c r="A28" s="85"/>
      <c r="B28" s="220" t="s">
        <v>78</v>
      </c>
      <c r="C28" s="220"/>
      <c r="D28" s="88"/>
      <c r="E28" s="88"/>
      <c r="F28" s="219"/>
      <c r="G28" s="219"/>
      <c r="H28" s="88"/>
      <c r="I28" s="90"/>
      <c r="J28" s="90"/>
      <c r="K28" s="88"/>
      <c r="L28" s="88"/>
      <c r="M28" s="88"/>
      <c r="N28" s="88"/>
      <c r="O28" s="89"/>
    </row>
    <row r="29" spans="1:15" s="22" customFormat="1" ht="15">
      <c r="A29" s="85"/>
      <c r="B29" s="88"/>
      <c r="C29" s="88"/>
      <c r="D29" s="88"/>
      <c r="E29" s="88"/>
      <c r="F29" s="241"/>
      <c r="G29" s="241"/>
      <c r="H29" s="88"/>
      <c r="I29" s="90"/>
      <c r="J29" s="90"/>
      <c r="K29" s="88"/>
      <c r="L29" s="88"/>
      <c r="M29" s="88"/>
      <c r="N29" s="88"/>
      <c r="O29" s="89"/>
    </row>
    <row r="30" spans="1:15" s="22" customFormat="1" ht="15">
      <c r="A30" s="85"/>
      <c r="B30" s="220" t="s">
        <v>79</v>
      </c>
      <c r="C30" s="220"/>
      <c r="D30" s="88"/>
      <c r="E30" s="88"/>
      <c r="F30" s="219"/>
      <c r="G30" s="219"/>
      <c r="H30" s="88"/>
      <c r="I30" s="90"/>
      <c r="J30" s="90"/>
      <c r="K30" s="88"/>
      <c r="L30" s="88"/>
      <c r="M30" s="88"/>
      <c r="N30" s="88"/>
      <c r="O30" s="89"/>
    </row>
    <row r="31" spans="1:15" s="22" customFormat="1" ht="15">
      <c r="A31" s="85"/>
      <c r="B31" s="88"/>
      <c r="C31" s="88"/>
      <c r="D31" s="88"/>
      <c r="E31" s="88"/>
      <c r="F31" s="241"/>
      <c r="G31" s="241"/>
      <c r="H31" s="88"/>
      <c r="I31" s="90"/>
      <c r="J31" s="90"/>
      <c r="K31" s="88"/>
      <c r="L31" s="88"/>
      <c r="M31" s="88"/>
      <c r="N31" s="88"/>
      <c r="O31" s="89"/>
    </row>
    <row r="32" spans="1:15" s="22" customFormat="1" ht="15">
      <c r="A32" s="85"/>
      <c r="B32" s="220" t="s">
        <v>106</v>
      </c>
      <c r="C32" s="220"/>
      <c r="D32" s="220"/>
      <c r="E32" s="88"/>
      <c r="F32" s="219"/>
      <c r="G32" s="219"/>
      <c r="H32" s="88"/>
      <c r="I32" s="90"/>
      <c r="J32" s="90"/>
      <c r="K32" s="88"/>
      <c r="L32" s="88"/>
      <c r="M32" s="88"/>
      <c r="N32" s="88"/>
      <c r="O32" s="89"/>
    </row>
    <row r="33" spans="1:15" s="22" customFormat="1" ht="15.75" thickBot="1">
      <c r="A33" s="85"/>
      <c r="B33" s="88"/>
      <c r="C33" s="88"/>
      <c r="D33" s="88"/>
      <c r="E33" s="88"/>
      <c r="F33" s="150"/>
      <c r="G33" s="150"/>
      <c r="H33" s="88"/>
      <c r="I33" s="90"/>
      <c r="J33" s="90"/>
      <c r="K33" s="88"/>
      <c r="L33" s="88"/>
      <c r="M33" s="88"/>
      <c r="N33" s="88"/>
      <c r="O33" s="89"/>
    </row>
    <row r="34" spans="1:15" s="22" customFormat="1" ht="15">
      <c r="A34" s="85"/>
      <c r="B34" s="232" t="s">
        <v>80</v>
      </c>
      <c r="C34" s="232"/>
      <c r="D34" s="232"/>
      <c r="E34" s="88"/>
      <c r="F34" s="249">
        <f>+F31+F29+F27+F25+F23+F21+F19+F17+F15+F13+F11</f>
        <v>0</v>
      </c>
      <c r="G34" s="243"/>
      <c r="H34" s="88"/>
      <c r="I34" s="242">
        <f>+I19+I17+I15+I13+I11</f>
        <v>0</v>
      </c>
      <c r="J34" s="243"/>
      <c r="K34" s="88"/>
      <c r="L34" s="88"/>
      <c r="M34" s="88"/>
      <c r="N34" s="88"/>
      <c r="O34" s="89"/>
    </row>
    <row r="35" spans="1:15" s="22" customFormat="1" ht="15.75" thickBot="1">
      <c r="A35" s="85"/>
      <c r="B35" s="232"/>
      <c r="C35" s="232"/>
      <c r="D35" s="232"/>
      <c r="E35" s="88"/>
      <c r="F35" s="244"/>
      <c r="G35" s="245"/>
      <c r="H35" s="88"/>
      <c r="I35" s="244"/>
      <c r="J35" s="245"/>
      <c r="K35" s="88"/>
      <c r="L35" s="88"/>
      <c r="M35" s="88"/>
      <c r="N35" s="88"/>
      <c r="O35" s="89"/>
    </row>
    <row r="36" spans="1:15" ht="12.75">
      <c r="A36" s="64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3"/>
    </row>
    <row r="37" spans="1:15" ht="33.75" customHeight="1">
      <c r="A37" s="64"/>
      <c r="B37" s="59"/>
      <c r="C37" s="246" t="s">
        <v>81</v>
      </c>
      <c r="D37" s="247"/>
      <c r="E37" s="247"/>
      <c r="F37" s="247"/>
      <c r="G37" s="247"/>
      <c r="H37" s="247"/>
      <c r="I37" s="247"/>
      <c r="J37" s="247"/>
      <c r="K37" s="247"/>
      <c r="L37" s="247"/>
      <c r="M37" s="91"/>
      <c r="N37" s="91"/>
      <c r="O37" s="92"/>
    </row>
    <row r="38" spans="1:15" ht="12.75">
      <c r="A38" s="64"/>
      <c r="B38" s="59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59"/>
      <c r="N38" s="59"/>
      <c r="O38" s="63"/>
    </row>
    <row r="39" spans="1:15" ht="12.75">
      <c r="A39" s="229" t="s">
        <v>82</v>
      </c>
      <c r="B39" s="230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59"/>
      <c r="N39" s="59"/>
      <c r="O39" s="63"/>
    </row>
    <row r="40" spans="1:15" ht="12.75">
      <c r="A40" s="64"/>
      <c r="B40" s="59"/>
      <c r="C40" s="214"/>
      <c r="D40" s="214"/>
      <c r="E40" s="214"/>
      <c r="F40" s="214"/>
      <c r="G40" s="214"/>
      <c r="H40" s="214"/>
      <c r="I40" s="106"/>
      <c r="J40" s="216"/>
      <c r="K40" s="214"/>
      <c r="L40" s="214"/>
      <c r="M40" s="59"/>
      <c r="N40" s="59"/>
      <c r="O40" s="63"/>
    </row>
    <row r="41" spans="1:15" ht="12.75">
      <c r="A41" s="64"/>
      <c r="B41" s="65" t="s">
        <v>83</v>
      </c>
      <c r="C41" s="215"/>
      <c r="D41" s="215"/>
      <c r="E41" s="215"/>
      <c r="F41" s="215"/>
      <c r="G41" s="215"/>
      <c r="H41" s="215"/>
      <c r="I41" s="107" t="s">
        <v>84</v>
      </c>
      <c r="J41" s="215"/>
      <c r="K41" s="215"/>
      <c r="L41" s="215"/>
      <c r="M41" s="59"/>
      <c r="N41" s="59"/>
      <c r="O41" s="63"/>
    </row>
    <row r="42" spans="1:15" ht="13.5" thickBot="1">
      <c r="A42" s="66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7"/>
    </row>
    <row r="43" spans="1:15" ht="15.75">
      <c r="A43" s="68"/>
      <c r="B43" s="69"/>
      <c r="C43" s="69"/>
      <c r="D43" s="217" t="s">
        <v>85</v>
      </c>
      <c r="E43" s="217"/>
      <c r="F43" s="217"/>
      <c r="G43" s="217"/>
      <c r="H43" s="217"/>
      <c r="I43" s="217"/>
      <c r="J43" s="69"/>
      <c r="K43" s="69"/>
      <c r="L43" s="69"/>
      <c r="M43" s="69"/>
      <c r="N43" s="69"/>
      <c r="O43" s="62"/>
    </row>
    <row r="44" spans="1:15" ht="14.25">
      <c r="A44" s="93" t="s">
        <v>109</v>
      </c>
      <c r="B44" s="212" t="s">
        <v>87</v>
      </c>
      <c r="C44" s="212"/>
      <c r="D44" s="212"/>
      <c r="E44" s="212"/>
      <c r="F44" s="212"/>
      <c r="G44" s="94"/>
      <c r="H44" s="94"/>
      <c r="I44" s="94"/>
      <c r="J44" s="94"/>
      <c r="K44" s="94"/>
      <c r="L44" s="94"/>
      <c r="M44" s="94"/>
      <c r="N44" s="94"/>
      <c r="O44" s="95"/>
    </row>
    <row r="45" spans="1:15" ht="14.25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5"/>
    </row>
    <row r="46" spans="1:15" ht="14.25">
      <c r="A46" s="93" t="s">
        <v>86</v>
      </c>
      <c r="B46" s="212" t="s">
        <v>87</v>
      </c>
      <c r="C46" s="212"/>
      <c r="D46" s="212"/>
      <c r="E46" s="212"/>
      <c r="F46" s="212"/>
      <c r="G46" s="94"/>
      <c r="H46" s="94"/>
      <c r="I46" s="94"/>
      <c r="J46" s="94"/>
      <c r="K46" s="94"/>
      <c r="L46" s="94"/>
      <c r="M46" s="94"/>
      <c r="N46" s="94"/>
      <c r="O46" s="95"/>
    </row>
    <row r="47" spans="1:15" ht="14.25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5"/>
    </row>
    <row r="48" spans="1:15" ht="14.25">
      <c r="A48" s="93" t="s">
        <v>88</v>
      </c>
      <c r="B48" s="212" t="s">
        <v>87</v>
      </c>
      <c r="C48" s="212"/>
      <c r="D48" s="212"/>
      <c r="E48" s="212"/>
      <c r="F48" s="212"/>
      <c r="G48" s="94"/>
      <c r="H48" s="94"/>
      <c r="I48" s="94"/>
      <c r="J48" s="94"/>
      <c r="K48" s="94"/>
      <c r="L48" s="94"/>
      <c r="M48" s="94"/>
      <c r="N48" s="94"/>
      <c r="O48" s="95"/>
    </row>
    <row r="49" spans="1:15" ht="14.25">
      <c r="A49" s="9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5"/>
    </row>
    <row r="50" spans="1:15" ht="14.25">
      <c r="A50" s="93" t="s">
        <v>89</v>
      </c>
      <c r="B50" s="212" t="s">
        <v>90</v>
      </c>
      <c r="C50" s="212"/>
      <c r="D50" s="212"/>
      <c r="E50" s="212"/>
      <c r="F50" s="212"/>
      <c r="G50" s="94"/>
      <c r="H50" s="94"/>
      <c r="I50" s="94"/>
      <c r="J50" s="94"/>
      <c r="K50" s="94"/>
      <c r="L50" s="94"/>
      <c r="M50" s="94"/>
      <c r="N50" s="94"/>
      <c r="O50" s="95"/>
    </row>
    <row r="51" spans="1:15" ht="14.25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5"/>
    </row>
    <row r="52" spans="1:15" ht="14.25">
      <c r="A52" s="93" t="s">
        <v>91</v>
      </c>
      <c r="B52" s="212" t="s">
        <v>108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94"/>
      <c r="N52" s="94"/>
      <c r="O52" s="95"/>
    </row>
    <row r="53" spans="1:15" ht="15">
      <c r="A53" s="93"/>
      <c r="B53" s="223" t="s">
        <v>125</v>
      </c>
      <c r="C53" s="223"/>
      <c r="D53" s="223"/>
      <c r="E53" s="223"/>
      <c r="F53" s="223"/>
      <c r="G53" s="223"/>
      <c r="H53" s="223"/>
      <c r="I53" s="223"/>
      <c r="J53" s="223"/>
      <c r="K53" s="94"/>
      <c r="L53" s="94"/>
      <c r="M53" s="94"/>
      <c r="N53" s="94"/>
      <c r="O53" s="95"/>
    </row>
    <row r="54" spans="1:15" ht="14.25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5"/>
    </row>
    <row r="55" spans="1:15" ht="14.25">
      <c r="A55" s="93" t="s">
        <v>93</v>
      </c>
      <c r="B55" s="212" t="s">
        <v>118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21"/>
    </row>
    <row r="56" spans="1:15" ht="14.25">
      <c r="A56" s="93"/>
      <c r="B56" s="94" t="s">
        <v>94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5"/>
    </row>
    <row r="57" spans="1:15" ht="14.25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</row>
    <row r="58" spans="1:15" ht="14.25">
      <c r="A58" s="93" t="s">
        <v>95</v>
      </c>
      <c r="B58" s="212" t="s">
        <v>107</v>
      </c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21"/>
    </row>
    <row r="59" spans="1:15" ht="14.25">
      <c r="A59" s="93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5"/>
    </row>
    <row r="60" spans="1:15" ht="14.25">
      <c r="A60" s="93" t="s">
        <v>96</v>
      </c>
      <c r="B60" s="212" t="s">
        <v>119</v>
      </c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21"/>
    </row>
    <row r="61" spans="1:15" ht="14.25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5"/>
    </row>
    <row r="62" spans="1:15" ht="14.25">
      <c r="A62" s="93" t="s">
        <v>97</v>
      </c>
      <c r="B62" s="94" t="s">
        <v>98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5"/>
    </row>
    <row r="63" spans="1:15" ht="14.25">
      <c r="A63" s="93"/>
      <c r="B63" s="212" t="s">
        <v>136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94"/>
      <c r="N63" s="94"/>
      <c r="O63" s="95"/>
    </row>
    <row r="64" spans="1:15" ht="14.25">
      <c r="A64" s="93"/>
      <c r="B64" s="210" t="s">
        <v>99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94"/>
      <c r="O64" s="95"/>
    </row>
    <row r="65" spans="1:15" ht="14.25">
      <c r="A65" s="93"/>
      <c r="B65" s="210" t="s">
        <v>100</v>
      </c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94"/>
      <c r="O65" s="95"/>
    </row>
    <row r="66" spans="1:15" ht="14.25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5"/>
    </row>
    <row r="67" spans="1:15" ht="14.25">
      <c r="A67" s="93" t="s">
        <v>101</v>
      </c>
      <c r="B67" s="212" t="s">
        <v>102</v>
      </c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94"/>
      <c r="N67" s="94"/>
      <c r="O67" s="95"/>
    </row>
    <row r="68" spans="1:15" ht="14.25">
      <c r="A68" s="93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5"/>
    </row>
    <row r="69" spans="1:15" ht="14.25">
      <c r="A69" s="93" t="s">
        <v>103</v>
      </c>
      <c r="B69" s="210" t="s">
        <v>120</v>
      </c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22"/>
    </row>
    <row r="70" spans="1:15" ht="14.25">
      <c r="A70" s="93"/>
      <c r="B70" s="212" t="s">
        <v>104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94"/>
      <c r="N70" s="94"/>
      <c r="O70" s="95"/>
    </row>
    <row r="71" spans="1:15" ht="14.25">
      <c r="A71" s="93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5"/>
    </row>
    <row r="72" spans="1:15" ht="15" thickBot="1">
      <c r="A72" s="96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8"/>
    </row>
    <row r="73" spans="1:15" ht="14.2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</row>
    <row r="74" spans="1:15" ht="12.7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  <row r="75" spans="1:15" ht="12.7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</row>
    <row r="76" spans="1:15" ht="12.7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</row>
  </sheetData>
  <sheetProtection/>
  <mergeCells count="68">
    <mergeCell ref="F27:G28"/>
    <mergeCell ref="F29:G30"/>
    <mergeCell ref="F31:G32"/>
    <mergeCell ref="C37:L37"/>
    <mergeCell ref="K5:L5"/>
    <mergeCell ref="B34:D35"/>
    <mergeCell ref="F34:G35"/>
    <mergeCell ref="B32:D32"/>
    <mergeCell ref="B26:C26"/>
    <mergeCell ref="B28:C28"/>
    <mergeCell ref="B30:C30"/>
    <mergeCell ref="F25:G26"/>
    <mergeCell ref="B70:L70"/>
    <mergeCell ref="B63:L63"/>
    <mergeCell ref="B67:L67"/>
    <mergeCell ref="B64:M64"/>
    <mergeCell ref="B65:M65"/>
    <mergeCell ref="I34:J35"/>
    <mergeCell ref="F21:G22"/>
    <mergeCell ref="F23:G24"/>
    <mergeCell ref="B22:C22"/>
    <mergeCell ref="B24:D24"/>
    <mergeCell ref="C2:K2"/>
    <mergeCell ref="C3:K3"/>
    <mergeCell ref="I15:J16"/>
    <mergeCell ref="B20:C20"/>
    <mergeCell ref="F15:G16"/>
    <mergeCell ref="I19:J20"/>
    <mergeCell ref="F19:G20"/>
    <mergeCell ref="F17:G18"/>
    <mergeCell ref="B18:D18"/>
    <mergeCell ref="I17:J18"/>
    <mergeCell ref="B5:C5"/>
    <mergeCell ref="D5:E5"/>
    <mergeCell ref="G5:J5"/>
    <mergeCell ref="A3:B3"/>
    <mergeCell ref="B12:D12"/>
    <mergeCell ref="F13:G14"/>
    <mergeCell ref="I13:J14"/>
    <mergeCell ref="A1:O1"/>
    <mergeCell ref="M2:O2"/>
    <mergeCell ref="M3:O3"/>
    <mergeCell ref="A39:B39"/>
    <mergeCell ref="C38:L39"/>
    <mergeCell ref="B9:D9"/>
    <mergeCell ref="F9:G9"/>
    <mergeCell ref="I9:J9"/>
    <mergeCell ref="F11:G12"/>
    <mergeCell ref="A2:B2"/>
    <mergeCell ref="B60:O60"/>
    <mergeCell ref="B69:O69"/>
    <mergeCell ref="B53:J53"/>
    <mergeCell ref="B44:F44"/>
    <mergeCell ref="B46:F46"/>
    <mergeCell ref="B48:F48"/>
    <mergeCell ref="B50:F50"/>
    <mergeCell ref="B55:O55"/>
    <mergeCell ref="B58:O58"/>
    <mergeCell ref="F10:G10"/>
    <mergeCell ref="I10:J10"/>
    <mergeCell ref="B52:L52"/>
    <mergeCell ref="B7:M7"/>
    <mergeCell ref="C40:H41"/>
    <mergeCell ref="J40:L41"/>
    <mergeCell ref="D43:I43"/>
    <mergeCell ref="I11:J12"/>
    <mergeCell ref="B14:C14"/>
    <mergeCell ref="B16:C16"/>
  </mergeCells>
  <printOptions horizontalCentered="1" verticalCentered="1"/>
  <pageMargins left="0.75" right="0.75" top="0.5" bottom="0.5" header="0" footer="0"/>
  <pageSetup fitToHeight="1" fitToWidth="1" horizontalDpi="600" verticalDpi="600" orientation="portrait" scale="64" r:id="rId1"/>
  <headerFooter alignWithMargins="0">
    <oddHeader>&amp;C&amp;"Arial,Bold"&amp;18EXHIBIT 1&amp;"Arial,Regular"&amp;10
&amp;R&amp;"Arial,Bold"&amp;12Page &amp;P of &amp;P</oddHeader>
    <oddFooter>&amp;R&amp;"Arial,Bold"&amp;16TAB   H - 7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FORCE ACCOUNT LABOR</dc:title>
  <dc:subject/>
  <dc:creator>TIM THENNIS</dc:creator>
  <cp:keywords/>
  <dc:description/>
  <cp:lastModifiedBy>Wadsworth, Nadene</cp:lastModifiedBy>
  <cp:lastPrinted>2002-05-06T21:49:27Z</cp:lastPrinted>
  <dcterms:created xsi:type="dcterms:W3CDTF">1998-08-15T22:10:36Z</dcterms:created>
  <dcterms:modified xsi:type="dcterms:W3CDTF">2012-07-02T16:48:45Z</dcterms:modified>
  <cp:category/>
  <cp:version/>
  <cp:contentType/>
  <cp:contentStatus/>
</cp:coreProperties>
</file>