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JFDR22F19\Groups\DR4798-TX-PA\PA Training\SPA &amp; Simplified Procedure Training 2024 09-07\"/>
    </mc:Choice>
  </mc:AlternateContent>
  <xr:revisionPtr revIDLastSave="0" documentId="13_ncr:1_{6A350526-A7A6-4467-980E-4C237781AFA2}" xr6:coauthVersionLast="47" xr6:coauthVersionMax="47" xr10:uidLastSave="{00000000-0000-0000-0000-000000000000}"/>
  <bookViews>
    <workbookView xWindow="-108" yWindow="-108" windowWidth="23256" windowHeight="12456" xr2:uid="{217500B3-7F0D-4AB2-8CE3-2B14377675FA}"/>
  </bookViews>
  <sheets>
    <sheet name="Summary" sheetId="14" r:id="rId1"/>
    <sheet name="Labor" sheetId="1" r:id="rId2"/>
    <sheet name="Donated labor" sheetId="19" r:id="rId3"/>
    <sheet name="Equipment" sheetId="2" r:id="rId4"/>
    <sheet name="2023 CostCodes" sheetId="10" r:id="rId5"/>
    <sheet name="Donated Equipment" sheetId="20" r:id="rId6"/>
    <sheet name="Material&amp;Supplies" sheetId="3" r:id="rId7"/>
    <sheet name="Contracts" sheetId="4" r:id="rId8"/>
    <sheet name="Contract Questionnaire" sheetId="12" r:id="rId9"/>
    <sheet name="Non competitive procurement 2" sheetId="11" state="hidden" r:id="rId10"/>
    <sheet name="Table-Range" sheetId="13" state="hidden" r:id="rId11"/>
    <sheet name="Mutual Aid" sheetId="8" r:id="rId12"/>
    <sheet name="EHP Questionnaire" sheetId="5" state="hidden" r:id="rId13"/>
    <sheet name="EHP" sheetId="15" r:id="rId14"/>
    <sheet name="Applicant provided DI" sheetId="16" r:id="rId15"/>
    <sheet name="Applicant provided DI 2" sheetId="6" r:id="rId16"/>
    <sheet name="Damage Examples" sheetId="17" r:id="rId17"/>
    <sheet name="sketch site examples" sheetId="18" r:id="rId18"/>
    <sheet name="Scope of Work" sheetId="7" r:id="rId19"/>
    <sheet name="Scope of Work 2" sheetId="22" r:id="rId20"/>
    <sheet name="Donated Resouces" sheetId="9" r:id="rId21"/>
  </sheets>
  <externalReferences>
    <externalReference r:id="rId22"/>
  </externalReferences>
  <definedNames>
    <definedName name="_bookmark1" localSheetId="1">Labor!$A$23</definedName>
    <definedName name="_bookmark2" localSheetId="1">Labor!$A$24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 l="1"/>
  <c r="B6" i="2"/>
  <c r="B7" i="2"/>
  <c r="B8" i="2"/>
  <c r="B9" i="2"/>
  <c r="B10" i="2"/>
  <c r="B11" i="2"/>
  <c r="B12" i="2"/>
  <c r="B13" i="2"/>
  <c r="B14" i="2"/>
  <c r="B15" i="2"/>
  <c r="B16" i="2"/>
  <c r="B17" i="2"/>
  <c r="B18" i="2"/>
  <c r="B19" i="2"/>
  <c r="B20" i="2"/>
  <c r="B21" i="2"/>
  <c r="B22" i="2"/>
  <c r="B23" i="2"/>
  <c r="B24" i="2"/>
  <c r="B25" i="2"/>
  <c r="B26" i="2"/>
  <c r="B27" i="2"/>
  <c r="B28" i="2"/>
  <c r="B29" i="2"/>
  <c r="B4" i="2"/>
  <c r="E5" i="2"/>
  <c r="E6" i="2"/>
  <c r="E7" i="2"/>
  <c r="E8" i="2"/>
  <c r="E9" i="2"/>
  <c r="E10" i="2"/>
  <c r="E11" i="2"/>
  <c r="E12" i="2"/>
  <c r="E13" i="2"/>
  <c r="E14" i="2"/>
  <c r="E15" i="2"/>
  <c r="E16" i="2"/>
  <c r="E17" i="2"/>
  <c r="E18" i="2"/>
  <c r="E19" i="2"/>
  <c r="E20" i="2"/>
  <c r="E21" i="2"/>
  <c r="E22" i="2"/>
  <c r="E23" i="2"/>
  <c r="E24" i="2"/>
  <c r="E25" i="2"/>
  <c r="E26" i="2"/>
  <c r="E27" i="2"/>
  <c r="E28" i="2"/>
  <c r="E29" i="2"/>
  <c r="F5" i="2"/>
  <c r="F6" i="2"/>
  <c r="F7" i="2"/>
  <c r="F8" i="2"/>
  <c r="F9" i="2"/>
  <c r="F10" i="2"/>
  <c r="F11" i="2"/>
  <c r="F12" i="2"/>
  <c r="F13" i="2"/>
  <c r="F14" i="2"/>
  <c r="F15" i="2"/>
  <c r="F16" i="2"/>
  <c r="F17" i="2"/>
  <c r="F18" i="2"/>
  <c r="F19" i="2"/>
  <c r="F20" i="2"/>
  <c r="F21" i="2"/>
  <c r="F22" i="2"/>
  <c r="F23" i="2"/>
  <c r="F24" i="2"/>
  <c r="F25" i="2"/>
  <c r="F26" i="2"/>
  <c r="F27" i="2"/>
  <c r="F28" i="2"/>
  <c r="F29" i="2"/>
  <c r="F4" i="2"/>
  <c r="E4" i="2"/>
  <c r="R2" i="3"/>
  <c r="P2" i="3"/>
  <c r="K2" i="3"/>
  <c r="J2" i="3"/>
  <c r="F10" i="14"/>
  <c r="G10" i="14" s="1"/>
  <c r="F11" i="14"/>
  <c r="G11" i="14" s="1"/>
  <c r="D10" i="14"/>
  <c r="D9" i="14"/>
  <c r="G17" i="14"/>
  <c r="I2" i="8"/>
  <c r="H2" i="8"/>
  <c r="D2" i="8"/>
  <c r="C2" i="8"/>
  <c r="C2" i="4"/>
  <c r="F15" i="14" s="1"/>
  <c r="G15" i="14" s="1"/>
  <c r="D2" i="3"/>
  <c r="E2" i="3"/>
  <c r="F14" i="14" s="1"/>
  <c r="U2" i="2"/>
  <c r="P2" i="2"/>
  <c r="J2" i="2"/>
  <c r="V2" i="2"/>
  <c r="L2" i="2"/>
  <c r="W2" i="2"/>
  <c r="Q2" i="2"/>
  <c r="F16" i="14" s="1"/>
  <c r="G16" i="14" s="1"/>
  <c r="K2" i="2"/>
  <c r="C2" i="2"/>
  <c r="D12" i="14" s="1"/>
  <c r="D1" i="1"/>
  <c r="E1" i="1"/>
  <c r="F17" i="14"/>
  <c r="D11" i="14"/>
  <c r="G8" i="14" l="1"/>
  <c r="G1" i="1"/>
  <c r="F1" i="1"/>
  <c r="F9" i="14" l="1"/>
  <c r="G9" i="14" s="1"/>
  <c r="F2" i="2"/>
  <c r="F12" i="14" s="1"/>
  <c r="G12" i="14" s="1"/>
</calcChain>
</file>

<file path=xl/sharedStrings.xml><?xml version="1.0" encoding="utf-8"?>
<sst xmlns="http://schemas.openxmlformats.org/spreadsheetml/2006/main" count="3719" uniqueCount="1900">
  <si>
    <t>DI#</t>
  </si>
  <si>
    <t>SUMMARY OF WORK PERFORMED</t>
  </si>
  <si>
    <t>Total Hours</t>
  </si>
  <si>
    <t>Total Cost ($)</t>
  </si>
  <si>
    <t>PURCHASED EQUIPMENT</t>
  </si>
  <si>
    <t>APPLICANTS OWN EQUIPMENT</t>
  </si>
  <si>
    <t>Equipment Type</t>
  </si>
  <si>
    <t>Total hours used</t>
  </si>
  <si>
    <t>Equipment Rate</t>
  </si>
  <si>
    <t>RENTED/LEASED EQUIPMENT</t>
  </si>
  <si>
    <t>FORCE ACCOUNT or PURCHASED MATERIALS/SUPPLIES</t>
  </si>
  <si>
    <t>Type of Material/Supply</t>
  </si>
  <si>
    <t>Quantity</t>
  </si>
  <si>
    <t>CONTRACTS</t>
  </si>
  <si>
    <t>Contractor Name</t>
  </si>
  <si>
    <t>Amount Claimed ($)</t>
  </si>
  <si>
    <t>Contract Type (e.g. lump sum, T&amp;M, competitive, non-competitive)</t>
  </si>
  <si>
    <t>MUTUAL AID EQUIPMENT</t>
  </si>
  <si>
    <t>Equipmemt Type</t>
  </si>
  <si>
    <t>Total Hours Used</t>
  </si>
  <si>
    <t>MUTUAL AID MATERIALS/SUPPLIES</t>
  </si>
  <si>
    <t>1. Fill or borrow material (type, quantity, source)</t>
  </si>
  <si>
    <t>2. Ground disturbance (measurement (LxWxD), removal of debris)</t>
  </si>
  <si>
    <t>3. Hazardous materials (asbestos, chemicals, pesticides, solvents) disposal info</t>
  </si>
  <si>
    <t>4. Invasive species quarantine area</t>
  </si>
  <si>
    <t>5. Work occurred:</t>
  </si>
  <si>
    <t>In or within 200 feet of water way, body of water, floodway, or wetland (coordinated with other state or fed agency)</t>
  </si>
  <si>
    <t>Near threatened species or critical habitat</t>
  </si>
  <si>
    <t>On beach or coastal facility</t>
  </si>
  <si>
    <t>On or adjacent to facility 45 years old or more, or historic/landmark</t>
  </si>
  <si>
    <t>6. Temporary access road construction</t>
  </si>
  <si>
    <t>Facility Information</t>
  </si>
  <si>
    <t>Facility Name</t>
  </si>
  <si>
    <t>Cause of Damage</t>
  </si>
  <si>
    <t>Original date of construction</t>
  </si>
  <si>
    <t>Component Damage Information</t>
  </si>
  <si>
    <t>Component (e.g. road surface)</t>
  </si>
  <si>
    <t>Material (e.g. asphalt)</t>
  </si>
  <si>
    <t>Dimensions (length, width,height,depth)</t>
  </si>
  <si>
    <t>Unit of Measure</t>
  </si>
  <si>
    <t>Restoration Cost ($)</t>
  </si>
  <si>
    <t>Equipment Damage Information</t>
  </si>
  <si>
    <t>SCOPE OF WORK (repair or replace, FA or contract,pre-disaster or change of function/footprint,material)</t>
  </si>
  <si>
    <t>Type,Style,Model (make,model, year)</t>
  </si>
  <si>
    <t>Location (address and/or GPS)</t>
  </si>
  <si>
    <t>Name Plate Data</t>
  </si>
  <si>
    <t>Material</t>
  </si>
  <si>
    <t>Capacity, horsepower</t>
  </si>
  <si>
    <t>Facility Name (* should match name on damage info table)</t>
  </si>
  <si>
    <t>Cost ($)</t>
  </si>
  <si>
    <t>DONATED LABOR</t>
  </si>
  <si>
    <t>NAME: First &amp; Last</t>
  </si>
  <si>
    <t>Title &amp; Function (For professional services)</t>
  </si>
  <si>
    <t>Work Location</t>
  </si>
  <si>
    <t>Description of Activity or Work Performed</t>
  </si>
  <si>
    <t>Date MM/DD/YYYY</t>
  </si>
  <si>
    <t>Time (in/out)</t>
  </si>
  <si>
    <t>Hours</t>
  </si>
  <si>
    <t>Signature</t>
  </si>
  <si>
    <t>Labor Rate</t>
  </si>
  <si>
    <t>DONATED EQUIPMENT</t>
  </si>
  <si>
    <t>DONATED MATERIALS</t>
  </si>
  <si>
    <r>
      <rPr>
        <sz val="8"/>
        <color rgb="FF231F20"/>
        <rFont val="Arial"/>
        <family val="2"/>
      </rPr>
      <t>FEMA Code ID</t>
    </r>
  </si>
  <si>
    <r>
      <rPr>
        <sz val="8"/>
        <color rgb="FF231F20"/>
        <rFont val="Arial"/>
        <family val="2"/>
      </rPr>
      <t>Equipment Description</t>
    </r>
  </si>
  <si>
    <t>Cost Code</t>
  </si>
  <si>
    <r>
      <rPr>
        <sz val="8"/>
        <color rgb="FF231F20"/>
        <rFont val="Arial"/>
        <family val="2"/>
      </rPr>
      <t>Equipment</t>
    </r>
  </si>
  <si>
    <r>
      <rPr>
        <sz val="8"/>
        <color rgb="FF231F20"/>
        <rFont val="Arial"/>
        <family val="2"/>
      </rPr>
      <t>Specifications</t>
    </r>
  </si>
  <si>
    <r>
      <rPr>
        <sz val="8"/>
        <color rgb="FF231F20"/>
        <rFont val="Arial"/>
        <family val="2"/>
      </rPr>
      <t>Capacity or Size</t>
    </r>
  </si>
  <si>
    <r>
      <rPr>
        <sz val="8"/>
        <color rgb="FF231F20"/>
        <rFont val="Arial"/>
        <family val="2"/>
      </rPr>
      <t>HP</t>
    </r>
  </si>
  <si>
    <r>
      <rPr>
        <sz val="8"/>
        <color rgb="FF231F20"/>
        <rFont val="Arial"/>
        <family val="2"/>
      </rPr>
      <t>Notes</t>
    </r>
  </si>
  <si>
    <r>
      <rPr>
        <sz val="8"/>
        <color rgb="FF231F20"/>
        <rFont val="Arial"/>
        <family val="2"/>
      </rPr>
      <t>Unit</t>
    </r>
  </si>
  <si>
    <t>Rate</t>
  </si>
  <si>
    <t>Air Compressor</t>
  </si>
  <si>
    <t>Miscellaneous Tank Mounted Air Compressors 80/25</t>
  </si>
  <si>
    <t>41 CFM</t>
  </si>
  <si>
    <t>to 10</t>
  </si>
  <si>
    <t>Hoses included</t>
  </si>
  <si>
    <t>hour</t>
  </si>
  <si>
    <t>Multiquip DIS100SSK4F</t>
  </si>
  <si>
    <t>103 CFM</t>
  </si>
  <si>
    <t>to 30</t>
  </si>
  <si>
    <t>Sullivan-Palatek D130Q6IZ</t>
  </si>
  <si>
    <t>130 CFM</t>
  </si>
  <si>
    <t>to 50</t>
  </si>
  <si>
    <t>Grimmer-Schmidt 175</t>
  </si>
  <si>
    <t>175 CFM</t>
  </si>
  <si>
    <t>to 90</t>
  </si>
  <si>
    <t>Sullivan-Palatek D375QH6CA</t>
  </si>
  <si>
    <t>400 CFM</t>
  </si>
  <si>
    <t>to 145</t>
  </si>
  <si>
    <t>Grimmer-Schmidt 800</t>
  </si>
  <si>
    <t>575 CFM</t>
  </si>
  <si>
    <t>to 230</t>
  </si>
  <si>
    <t>Ingersoll Rand XP1200WCU</t>
  </si>
  <si>
    <t>1100 CFM</t>
  </si>
  <si>
    <t>to 355</t>
  </si>
  <si>
    <t>Sullair 1600DTQCA</t>
  </si>
  <si>
    <t>1600 CFM</t>
  </si>
  <si>
    <t>to 500</t>
  </si>
  <si>
    <t>Ambulance</t>
  </si>
  <si>
    <t>GVW 8600 Pounds</t>
  </si>
  <si>
    <t>to 298</t>
  </si>
  <si>
    <t>GVW 11000 Pounds</t>
  </si>
  <si>
    <t>to 414</t>
  </si>
  <si>
    <t>Board, Arrow</t>
  </si>
  <si>
    <t>Miscellaneous Trailer mounted Arrow Boards</t>
  </si>
  <si>
    <t>to 8</t>
  </si>
  <si>
    <t>Trailer Mounted</t>
  </si>
  <si>
    <t>Board, Message</t>
  </si>
  <si>
    <t>Miscellaneous CMSBBI</t>
  </si>
  <si>
    <t>to 5</t>
  </si>
  <si>
    <t>Auger, Portable</t>
  </si>
  <si>
    <t>Miscellaneous One Man Wheel Mount</t>
  </si>
  <si>
    <t>16 In</t>
  </si>
  <si>
    <t>to 6</t>
  </si>
  <si>
    <t>Miscellaneous Portable Earth Auger</t>
  </si>
  <si>
    <t>18 In</t>
  </si>
  <si>
    <t>to 13</t>
  </si>
  <si>
    <t>Auger, Tractor Mntd</t>
  </si>
  <si>
    <t>Miscellaneous TLB Auger Mount</t>
  </si>
  <si>
    <t>36 In</t>
  </si>
  <si>
    <t>Includes digger, boom &amp; mounting hardware</t>
  </si>
  <si>
    <t>Auger, Truck Mntd</t>
  </si>
  <si>
    <t>Miscellaneous DH-Avg</t>
  </si>
  <si>
    <t>24 In</t>
  </si>
  <si>
    <t>to 100</t>
  </si>
  <si>
    <t>8'x8'x10' Drophammer</t>
  </si>
  <si>
    <t>Hydraulic Post Driver</t>
  </si>
  <si>
    <t>Miscellaneous VIB-Avg</t>
  </si>
  <si>
    <t>Hyd. Impact Hammer</t>
  </si>
  <si>
    <t>Auger</t>
  </si>
  <si>
    <t>Horizontal Directional Boring Machine</t>
  </si>
  <si>
    <t>250 X 100</t>
  </si>
  <si>
    <t>to 300</t>
  </si>
  <si>
    <t>DD-140B YR-2003</t>
  </si>
  <si>
    <t>Horizontal Directional Drills AVERAGE TO 7,000 LBS</t>
  </si>
  <si>
    <t>50 X 100</t>
  </si>
  <si>
    <t>to 24</t>
  </si>
  <si>
    <t>Auger, Directional Boring Machine</t>
  </si>
  <si>
    <t>Miscellaneous 7K - Horizontal Drilling Machines</t>
  </si>
  <si>
    <t>7,000 lbs</t>
  </si>
  <si>
    <t>to 25</t>
  </si>
  <si>
    <t>Maximum Thrust 7K Lbs</t>
  </si>
  <si>
    <t>8067-1</t>
  </si>
  <si>
    <t>Directional Boring Machine</t>
  </si>
  <si>
    <t>Vermeer D24X40A (disc. 2001)</t>
  </si>
  <si>
    <t>Spindle Torque 4000 ft/lb</t>
  </si>
  <si>
    <t>to 125</t>
  </si>
  <si>
    <t>Bush Hog</t>
  </si>
  <si>
    <t>New Holland 272GMS</t>
  </si>
  <si>
    <t>72-IN cutting width</t>
  </si>
  <si>
    <t>8068-1</t>
  </si>
  <si>
    <t>Vermeer MC3700</t>
  </si>
  <si>
    <t>12-FT cutting width</t>
  </si>
  <si>
    <t>8068-2</t>
  </si>
  <si>
    <t>Bush Hog 2820 Average Retail Rental Rates</t>
  </si>
  <si>
    <t>85-IN cutting width</t>
  </si>
  <si>
    <t>Automobile</t>
  </si>
  <si>
    <t>2018 Ford Fusion S Sedan MSRP</t>
  </si>
  <si>
    <t>to 130</t>
  </si>
  <si>
    <t>2007 Ford F150 XL Reg Cab 4x2</t>
  </si>
  <si>
    <t>Automobile, Police</t>
  </si>
  <si>
    <t>2018 Ford Police Interceptor sedan MSRP, Ford Government Sales</t>
  </si>
  <si>
    <t>to 250</t>
  </si>
  <si>
    <t>Ford Explorer</t>
  </si>
  <si>
    <t>to 210</t>
  </si>
  <si>
    <t>Motorcycle, Police</t>
  </si>
  <si>
    <t>Honda ST1300PA Police Motorcycle MSRP</t>
  </si>
  <si>
    <t>Automobile - Chevy Trailblazer</t>
  </si>
  <si>
    <t>Avalanche 4x4 Gas (Disc. 2009)</t>
  </si>
  <si>
    <t>to 282</t>
  </si>
  <si>
    <t>mile</t>
  </si>
  <si>
    <t>Automobile - Ford Expedition</t>
  </si>
  <si>
    <t>On-Highway Light Duty Trucks - 4X4 1 1/2 310 CONV DIESEL</t>
  </si>
  <si>
    <t>to 310</t>
  </si>
  <si>
    <t>Fire Command Center</t>
  </si>
  <si>
    <t>MRAP Armored Rescue Vehicle</t>
  </si>
  <si>
    <t>Military Surplus Vehicle</t>
  </si>
  <si>
    <t>375-450</t>
  </si>
  <si>
    <t>MRAP C-MTV</t>
  </si>
  <si>
    <t>gvwr 55000 Lbs</t>
  </si>
  <si>
    <t>to 350</t>
  </si>
  <si>
    <t>All Terrain Vehicle</t>
  </si>
  <si>
    <t>Polaris Youth Sportsman 110 EFI</t>
  </si>
  <si>
    <t>6.5-7.5</t>
  </si>
  <si>
    <t>Polaris Youth Phoenix 200</t>
  </si>
  <si>
    <t>7.6-8.6</t>
  </si>
  <si>
    <t>Ranger 150 EFI</t>
  </si>
  <si>
    <t>9.0-10.0</t>
  </si>
  <si>
    <t>RZR 200 EFI</t>
  </si>
  <si>
    <t>12-14.0</t>
  </si>
  <si>
    <t>Factored from 8080 ($$/cc)</t>
  </si>
  <si>
    <t>15-17</t>
  </si>
  <si>
    <t>Vitacci Terminator 300cc</t>
  </si>
  <si>
    <t>18-20</t>
  </si>
  <si>
    <t>Gasoline</t>
  </si>
  <si>
    <t>26-28</t>
  </si>
  <si>
    <t>Rate interpolated</t>
  </si>
  <si>
    <t>38-40</t>
  </si>
  <si>
    <t>44-46</t>
  </si>
  <si>
    <t>Polaris Ranger XP900</t>
  </si>
  <si>
    <t>Barge, Deck</t>
  </si>
  <si>
    <t>Miscellaneous Deck Cargo Barges</t>
  </si>
  <si>
    <t>Miscellaneous 300 - Deck Cargo Barges</t>
  </si>
  <si>
    <t>50'x35'x9'</t>
  </si>
  <si>
    <t>N/A</t>
  </si>
  <si>
    <t>Push by Tug-Boat</t>
  </si>
  <si>
    <t>Miscellaneous Deck 1100 - Deck Cargo Barges</t>
  </si>
  <si>
    <t>120'x45'x10-FT</t>
  </si>
  <si>
    <t>Miscellaneous 1250 - Deck Cargo Barges</t>
  </si>
  <si>
    <t>140'x45'x10-FT</t>
  </si>
  <si>
    <t>Boat, Tow</t>
  </si>
  <si>
    <t>Miscellaneous 55 - Tow Boats</t>
  </si>
  <si>
    <t>50' - 64'</t>
  </si>
  <si>
    <t>to 870</t>
  </si>
  <si>
    <t>Steel</t>
  </si>
  <si>
    <t>Miscellaneous 60 21 - Tow Boats</t>
  </si>
  <si>
    <t>to 1050</t>
  </si>
  <si>
    <t>Miscellaneous 70 30 - Tow Boats</t>
  </si>
  <si>
    <t>65' - 99'</t>
  </si>
  <si>
    <t>to 1350</t>
  </si>
  <si>
    <t>Miscellaneous 120 - Tow Boats</t>
  </si>
  <si>
    <t>100' - 124''</t>
  </si>
  <si>
    <t>to 2000</t>
  </si>
  <si>
    <t>Airboat</t>
  </si>
  <si>
    <t>815 AGIS Airboat w/spray unit</t>
  </si>
  <si>
    <t>to 556</t>
  </si>
  <si>
    <t>to 450</t>
  </si>
  <si>
    <t>Swamp Buggy</t>
  </si>
  <si>
    <t>ARGO Conquest 800 Outfitter</t>
  </si>
  <si>
    <t>to 36</t>
  </si>
  <si>
    <t>Compactor, 2-ton pavement roller</t>
  </si>
  <si>
    <t>Bid-well 2450</t>
  </si>
  <si>
    <t>to 76'</t>
  </si>
  <si>
    <t>to 40</t>
  </si>
  <si>
    <t>Boat, Row</t>
  </si>
  <si>
    <t>Miscellaneous Rowboat</t>
  </si>
  <si>
    <t>Heavy duty</t>
  </si>
  <si>
    <t>Boat, Runabout</t>
  </si>
  <si>
    <t>Marine Equipment Runabouts - 13</t>
  </si>
  <si>
    <t>to 60</t>
  </si>
  <si>
    <t>Boat, Tender</t>
  </si>
  <si>
    <t>Marine Equipment Tenders - 12</t>
  </si>
  <si>
    <t>to 16'</t>
  </si>
  <si>
    <t>Inboard with 360 degree drive</t>
  </si>
  <si>
    <t>Boat, Push</t>
  </si>
  <si>
    <t>Miscellaneous 400 - Push Boats</t>
  </si>
  <si>
    <t>to 49'</t>
  </si>
  <si>
    <t>to 435</t>
  </si>
  <si>
    <t>Flat hull</t>
  </si>
  <si>
    <t>Miscellaneous 525 - Push Boats</t>
  </si>
  <si>
    <t>50' - 74'</t>
  </si>
  <si>
    <t>to 525</t>
  </si>
  <si>
    <t>Miscellaneous 705 - Push Boats</t>
  </si>
  <si>
    <t>to 705</t>
  </si>
  <si>
    <t>Miscellaneous 870 - Push Boats</t>
  </si>
  <si>
    <t>Boat, Debris Removal Skiff</t>
  </si>
  <si>
    <t>Debris Removal Skiff</t>
  </si>
  <si>
    <t>Length 48'</t>
  </si>
  <si>
    <t>to 200</t>
  </si>
  <si>
    <t>New 2023 rate</t>
  </si>
  <si>
    <t>Boat, Jet</t>
  </si>
  <si>
    <t>Boat, Jet (Woolridge Xtra Plus Inboard)</t>
  </si>
  <si>
    <t>Length 20' 4"</t>
  </si>
  <si>
    <t>Shallow Draft</t>
  </si>
  <si>
    <t>Boat, Tug</t>
  </si>
  <si>
    <t>Miscellaneous 100 - Inland Tug Boats</t>
  </si>
  <si>
    <t>Length 16'</t>
  </si>
  <si>
    <t>Miscellaneous 175 - Inland Tug Boats</t>
  </si>
  <si>
    <t>Length 18'</t>
  </si>
  <si>
    <t>to 175</t>
  </si>
  <si>
    <t>With Steering Nozzle</t>
  </si>
  <si>
    <t>Miscellaneous 250 - Inland Tug Boats</t>
  </si>
  <si>
    <t>Length 26'</t>
  </si>
  <si>
    <t>Miscellaneous 380 - Inland Tug Boats</t>
  </si>
  <si>
    <t>Length 40'</t>
  </si>
  <si>
    <t>to 380</t>
  </si>
  <si>
    <t>Standard Rudder</t>
  </si>
  <si>
    <t>Miscellaneous 700 - Inland Tug Boats</t>
  </si>
  <si>
    <t>Length 51'</t>
  </si>
  <si>
    <t>to 700</t>
  </si>
  <si>
    <t>Twin Screw</t>
  </si>
  <si>
    <t>Jet Ski</t>
  </si>
  <si>
    <t>2002 Seadoo GTX</t>
  </si>
  <si>
    <t>to 155</t>
  </si>
  <si>
    <t>2018 Seadoo GTX</t>
  </si>
  <si>
    <t>Boat, Inflatable Rescue Raft</t>
  </si>
  <si>
    <t>Zodiac C310 Solid 10’2″</t>
  </si>
  <si>
    <t>No outboard engine. Max for the C310 is 10-HP.</t>
  </si>
  <si>
    <t>Boat, removable engine</t>
  </si>
  <si>
    <t>2000 Johnson Outboard Motor</t>
  </si>
  <si>
    <t>to 220</t>
  </si>
  <si>
    <t>Self Propelled Pavement Brooms</t>
  </si>
  <si>
    <t>Lay-Mor 6HC/8HC</t>
  </si>
  <si>
    <t>to 37</t>
  </si>
  <si>
    <t>Broce RC-350 (disc. 2011)</t>
  </si>
  <si>
    <t>96"</t>
  </si>
  <si>
    <t>to 76</t>
  </si>
  <si>
    <t>Broom, Pavement, Mounted</t>
  </si>
  <si>
    <t>Miscellaneous TRAC MOUNT PTO DRIVE - For Mounting Pavement Brooms</t>
  </si>
  <si>
    <t>72"</t>
  </si>
  <si>
    <t>Power Takeoff</t>
  </si>
  <si>
    <t>Broom, Pavement, Pull</t>
  </si>
  <si>
    <t>Miscellaneous TRACTION PT - Pull Type Pavement Brooms</t>
  </si>
  <si>
    <t>84"</t>
  </si>
  <si>
    <t>Pull Type</t>
  </si>
  <si>
    <t>8154-1</t>
  </si>
  <si>
    <t>Skid Steer for Broom</t>
  </si>
  <si>
    <t>Bobcat 453 (disc. 2001)</t>
  </si>
  <si>
    <t>to 15.7</t>
  </si>
  <si>
    <t>for propelling mounted broom</t>
  </si>
  <si>
    <t>Terramite TSS46</t>
  </si>
  <si>
    <t>6 or 8-FT broom heads</t>
  </si>
  <si>
    <t>to 33</t>
  </si>
  <si>
    <t>Sweeper, Pavement</t>
  </si>
  <si>
    <t>Elgin - Pelican SE</t>
  </si>
  <si>
    <t>66" &amp; 36" broom widths, 3.6-CY hopper</t>
  </si>
  <si>
    <t>Five Star - Broom Bear</t>
  </si>
  <si>
    <t>Max 120” sweep width, 4.5-CY hopper</t>
  </si>
  <si>
    <t>Freightliner FL70 engine</t>
  </si>
  <si>
    <t>Bus</t>
  </si>
  <si>
    <t>to 185</t>
  </si>
  <si>
    <t>Blower</t>
  </si>
  <si>
    <t>to 27</t>
  </si>
  <si>
    <t>8183-1</t>
  </si>
  <si>
    <t>Mosquito Sprayer</t>
  </si>
  <si>
    <t>Adapco - Guardian 95 ES</t>
  </si>
  <si>
    <t>to 186 CFM</t>
  </si>
  <si>
    <t>to 9.5</t>
  </si>
  <si>
    <t>Back-pack Blower</t>
  </si>
  <si>
    <t>to 4.4</t>
  </si>
  <si>
    <t>Walkbehind Blower</t>
  </si>
  <si>
    <t>Chainsaw</t>
  </si>
  <si>
    <t>Bar Length = 20"</t>
  </si>
  <si>
    <t>3.0 cu in</t>
  </si>
  <si>
    <t>to 3</t>
  </si>
  <si>
    <t>Heavy Duty</t>
  </si>
  <si>
    <t>5.0 cu in</t>
  </si>
  <si>
    <t>6.0 cu in</t>
  </si>
  <si>
    <t>to 7</t>
  </si>
  <si>
    <t>Bar Length = 16"</t>
  </si>
  <si>
    <t>2.5 cu in</t>
  </si>
  <si>
    <t>to 2</t>
  </si>
  <si>
    <t>Light Duty</t>
  </si>
  <si>
    <t>Bar Length = 25"</t>
  </si>
  <si>
    <t>7.0 cu in</t>
  </si>
  <si>
    <t>to 9</t>
  </si>
  <si>
    <t>Chainsaw, Pole</t>
  </si>
  <si>
    <t>Bar Length = 18"</t>
  </si>
  <si>
    <t>Hydraulic</t>
  </si>
  <si>
    <t>Skidder, Log</t>
  </si>
  <si>
    <t>Deere 748E (disc. 1995)</t>
  </si>
  <si>
    <t>11.52 ft2</t>
  </si>
  <si>
    <t>to 165</t>
  </si>
  <si>
    <t>Deere 648G II (disc. 2000)</t>
  </si>
  <si>
    <t>10.45 ft2</t>
  </si>
  <si>
    <t>to 153</t>
  </si>
  <si>
    <t>Cutter, Brush</t>
  </si>
  <si>
    <t>Kershaw 800 (disc. 1998)</t>
  </si>
  <si>
    <t>7 ft 8 in</t>
  </si>
  <si>
    <t>Cutting Width</t>
  </si>
  <si>
    <t>Kershaw 10-8 (disc. 1993)</t>
  </si>
  <si>
    <t>Kershaw 1200 (disc. 2010)</t>
  </si>
  <si>
    <t>9 ft 9 in</t>
  </si>
  <si>
    <t>to 245</t>
  </si>
  <si>
    <t>Cutting Width. Will process up to 8" diameter material</t>
  </si>
  <si>
    <t>Buncher, Cutter</t>
  </si>
  <si>
    <t>Caterpillar 511 Feller Buncher</t>
  </si>
  <si>
    <t>26.6 ft reach</t>
  </si>
  <si>
    <t>to 247</t>
  </si>
  <si>
    <t>Log Trailer</t>
  </si>
  <si>
    <t>Log Trailer (Fixed Gooseneck Trailer Level 3 40)</t>
  </si>
  <si>
    <t>40 tons</t>
  </si>
  <si>
    <t>Deck Length 13 - 47 ft</t>
  </si>
  <si>
    <t>Chipper, Brush</t>
  </si>
  <si>
    <t>Woodchuck WC-9HD (disc. 2000)</t>
  </si>
  <si>
    <t>Bandit 65 (disc. 2002)</t>
  </si>
  <si>
    <t>6 In</t>
  </si>
  <si>
    <t>Vermeer 1600A (disc. 2002)</t>
  </si>
  <si>
    <t>8 In</t>
  </si>
  <si>
    <t>Mitts &amp; Merrill K12F6 (disc. 2006)</t>
  </si>
  <si>
    <t>Morbark Eeger Beever 1922</t>
  </si>
  <si>
    <t>19 In</t>
  </si>
  <si>
    <t>to 174</t>
  </si>
  <si>
    <t>Loader - Tractor - Knuckleboom</t>
  </si>
  <si>
    <t>2022 Barko 595ML Crawler Mounted Log Loader</t>
  </si>
  <si>
    <t>7,770 lbs (32' radius) to 38,180 lbs 12' radius</t>
  </si>
  <si>
    <t>Loader - Wheel</t>
  </si>
  <si>
    <t>Deere 644L Hybrid</t>
  </si>
  <si>
    <t>4.3 cu yd</t>
  </si>
  <si>
    <t>to 231</t>
  </si>
  <si>
    <t>Clamshell &amp; Dragline, Crawler</t>
  </si>
  <si>
    <t>Northwest 50-D/5065</t>
  </si>
  <si>
    <t>149,999 lbs</t>
  </si>
  <si>
    <t>to 238</t>
  </si>
  <si>
    <t>Bucket not included in rate</t>
  </si>
  <si>
    <t>Northwest 180-D (76 ton)</t>
  </si>
  <si>
    <t>250,000 lbs</t>
  </si>
  <si>
    <t>to 520</t>
  </si>
  <si>
    <t>Clamshell, Truck mounted</t>
  </si>
  <si>
    <t>American 5530</t>
  </si>
  <si>
    <t>to 150,000 lbs</t>
  </si>
  <si>
    <t>Carrier HP: 238 Crane HP: 128</t>
  </si>
  <si>
    <t>BOMAG Compactor</t>
  </si>
  <si>
    <t>BW100AD-3</t>
  </si>
  <si>
    <t>Tandem Vibratory Compactor</t>
  </si>
  <si>
    <t>Compactor -2-Ton Pavement Roller</t>
  </si>
  <si>
    <t>Single Drum Vibratory Compactor</t>
  </si>
  <si>
    <t>to 28</t>
  </si>
  <si>
    <t>Compactor, Hand Held</t>
  </si>
  <si>
    <t>Miscellaneous Hand Held Vibratory Compactor</t>
  </si>
  <si>
    <t>Compactor, towed, vibratory drum</t>
  </si>
  <si>
    <t>Essick VR-54TEDD (disc. 1991)</t>
  </si>
  <si>
    <t>Smooth Drum Width 54"</t>
  </si>
  <si>
    <t>to 45</t>
  </si>
  <si>
    <t>Plus towing vehicle</t>
  </si>
  <si>
    <t>Compactor, vibratory drum</t>
  </si>
  <si>
    <t>2013 BOMAG BW-120AD-4 (disc. 2013)</t>
  </si>
  <si>
    <t>Drum Width 47.2"</t>
  </si>
  <si>
    <t>to 34</t>
  </si>
  <si>
    <t>Compactor, pnuematic, wheel</t>
  </si>
  <si>
    <t>BOMAG BW11-RH</t>
  </si>
  <si>
    <t>68" width</t>
  </si>
  <si>
    <t>to 85</t>
  </si>
  <si>
    <t>Vibratory Compactor</t>
  </si>
  <si>
    <t>CATERPILLAR CP-563D (disc. 2003)</t>
  </si>
  <si>
    <t>Drum Width 51"</t>
  </si>
  <si>
    <t>Single Drum</t>
  </si>
  <si>
    <t>Compactor, Sanitation</t>
  </si>
  <si>
    <t>CMI Terex 3-35C (disc. 2009)</t>
  </si>
  <si>
    <t>Terex TC400</t>
  </si>
  <si>
    <t>to 390</t>
  </si>
  <si>
    <t>836 (disc. 2001)</t>
  </si>
  <si>
    <t>Compactor, towed, pneumatic, wheel</t>
  </si>
  <si>
    <t>Hercules PT-11</t>
  </si>
  <si>
    <t>13 tons</t>
  </si>
  <si>
    <t>11-Wheels (Towed)</t>
  </si>
  <si>
    <t>Compactor, Towed Steel Drum Static Compactor</t>
  </si>
  <si>
    <t>Hercules GTD 54120</t>
  </si>
  <si>
    <t>Feeder, Grizzly</t>
  </si>
  <si>
    <t>Misc Vibratory Grizzly Feeder, 35" x 14', single deck</t>
  </si>
  <si>
    <t>Misc Vibratory Grizzly Feeder, 52" x 20', single deck</t>
  </si>
  <si>
    <t>Misc Vibratory Grizzly Feeder, 62" x 30', double deck</t>
  </si>
  <si>
    <t>to 75</t>
  </si>
  <si>
    <t>Dozer, crawler</t>
  </si>
  <si>
    <t>Komatsu D37E-2 (disc. 1993)</t>
  </si>
  <si>
    <t>Case 850K LGP (disc. 2004)</t>
  </si>
  <si>
    <t>2.6 cu yd</t>
  </si>
  <si>
    <t>to 96</t>
  </si>
  <si>
    <t>Caterpillar D6E (disc. 1996)</t>
  </si>
  <si>
    <t>Komatsu D87E-2 (disc. 2004)</t>
  </si>
  <si>
    <t>9.2 cu yd</t>
  </si>
  <si>
    <t>Caterpillar D8R SERIES II (disc. 2013</t>
  </si>
  <si>
    <t>11.4 cu yd</t>
  </si>
  <si>
    <t>to 307</t>
  </si>
  <si>
    <t>Caterpillar D10T (disc. 2014)</t>
  </si>
  <si>
    <t>24.2 cu yd</t>
  </si>
  <si>
    <t>to 574</t>
  </si>
  <si>
    <t>Semi-U Blade</t>
  </si>
  <si>
    <t>Caterpillar D11R (disc. 2007)</t>
  </si>
  <si>
    <t>45.0 cu yd</t>
  </si>
  <si>
    <t>to 850</t>
  </si>
  <si>
    <t>Dozer, wheel</t>
  </si>
  <si>
    <t>Caterpillar 814F (disc. 2006)</t>
  </si>
  <si>
    <t>3.49 cu yd</t>
  </si>
  <si>
    <t>to 240</t>
  </si>
  <si>
    <t>Caterpillar 824G II (disc. 2006)</t>
  </si>
  <si>
    <t>6.11 cu yd</t>
  </si>
  <si>
    <t>to 339</t>
  </si>
  <si>
    <t>Caterpillar 834G (disc. 2006)</t>
  </si>
  <si>
    <t>10.33 cu yd</t>
  </si>
  <si>
    <t>to 477</t>
  </si>
  <si>
    <t>Caterpillar 844G (disc. 2009)</t>
  </si>
  <si>
    <t>to 625</t>
  </si>
  <si>
    <t>Box Scraper</t>
  </si>
  <si>
    <t>84" Rome Model 5C Pull Scraper</t>
  </si>
  <si>
    <t>4.1 cu yd</t>
  </si>
  <si>
    <t>Add 60 HP tractor for pulling</t>
  </si>
  <si>
    <t>Bucket, Clamshell</t>
  </si>
  <si>
    <t>Miscellaneous 1LW</t>
  </si>
  <si>
    <t>1.0 CY</t>
  </si>
  <si>
    <t>Includes teeth. Does not include Clamshell &amp; Dragline</t>
  </si>
  <si>
    <t>Miscellaneous 2-1/2LW</t>
  </si>
  <si>
    <t>2.5 CY</t>
  </si>
  <si>
    <t>Miscellaneous 5LW</t>
  </si>
  <si>
    <t>5.0 CY</t>
  </si>
  <si>
    <t>Miscellaneous 7-1/2S</t>
  </si>
  <si>
    <t>7.5 CY</t>
  </si>
  <si>
    <t>Does not include Clamshell &amp; Dragline</t>
  </si>
  <si>
    <t>Bucket, Dragline</t>
  </si>
  <si>
    <t>Miscellaneous 2L</t>
  </si>
  <si>
    <t>2.0 CY</t>
  </si>
  <si>
    <t>Miscellaneous 5L</t>
  </si>
  <si>
    <t>5 CY</t>
  </si>
  <si>
    <t>Miscellaneous 10L</t>
  </si>
  <si>
    <t>10 CY</t>
  </si>
  <si>
    <t>Miscellaneous 14M</t>
  </si>
  <si>
    <t>14 CY</t>
  </si>
  <si>
    <t>Excavator, Hydraulic</t>
  </si>
  <si>
    <t>Bobcat 331E (disc. 2006)</t>
  </si>
  <si>
    <t>0.06 CY</t>
  </si>
  <si>
    <t>Crawler, includes bucket</t>
  </si>
  <si>
    <t>Komatsu PC120-6 (disc. 2008)</t>
  </si>
  <si>
    <t>0.61 CY</t>
  </si>
  <si>
    <t>to 89</t>
  </si>
  <si>
    <t>Hyundai R210LC-7A (disc. 2010)</t>
  </si>
  <si>
    <t>1.2 CY</t>
  </si>
  <si>
    <t>to 143</t>
  </si>
  <si>
    <t>Komatsu PC300 LC-7 (disc. 2007)</t>
  </si>
  <si>
    <t>2.56 CY</t>
  </si>
  <si>
    <t>to 246</t>
  </si>
  <si>
    <t>Deere 650D LC (disc. 2010)</t>
  </si>
  <si>
    <t>4.04 CY</t>
  </si>
  <si>
    <t>to 463</t>
  </si>
  <si>
    <t>Caterpillar 6015</t>
  </si>
  <si>
    <t>7.8 CY</t>
  </si>
  <si>
    <t>to 665</t>
  </si>
  <si>
    <t>Miscellaneous 150.1-200 MTONS</t>
  </si>
  <si>
    <t>12.6 CY</t>
  </si>
  <si>
    <t>Excavator, Truck Mounted</t>
  </si>
  <si>
    <t>2008 Gradall XL 3100 III (disc. 2011)</t>
  </si>
  <si>
    <t>0.57 CY</t>
  </si>
  <si>
    <t>to 184</t>
  </si>
  <si>
    <t>Truck Mounted</t>
  </si>
  <si>
    <t>2003 Gradall XL 4100 III (Disc. 2011)</t>
  </si>
  <si>
    <t>0.62 CY</t>
  </si>
  <si>
    <t>2006 Gradall XL 5100 (disc. 2006)</t>
  </si>
  <si>
    <t>1.25 CY</t>
  </si>
  <si>
    <t>Trowel, Concrete</t>
  </si>
  <si>
    <t>Walk-Behind Concrete Floor Trowel</t>
  </si>
  <si>
    <t>48 IN</t>
  </si>
  <si>
    <t>to 12</t>
  </si>
  <si>
    <t>Forklift</t>
  </si>
  <si>
    <t>Toyota 42-6FGU25 (disc. 2000)</t>
  </si>
  <si>
    <t>5,000 Lbs</t>
  </si>
  <si>
    <t>to 59</t>
  </si>
  <si>
    <t>Mitsubishi FD55N</t>
  </si>
  <si>
    <t>12,000 Lbs</t>
  </si>
  <si>
    <t>to 77</t>
  </si>
  <si>
    <t>Komatsu FD80T-8 (disc. 2005)</t>
  </si>
  <si>
    <t>18,000 Lbs</t>
  </si>
  <si>
    <t>Taylor TE-450M (disc. 1998)</t>
  </si>
  <si>
    <t>45,000 lbs</t>
  </si>
  <si>
    <t>to 215</t>
  </si>
  <si>
    <t>Fork Lift material handler</t>
  </si>
  <si>
    <t>Caterpillar TH360B (disc. 2007)</t>
  </si>
  <si>
    <t>to 95</t>
  </si>
  <si>
    <t>Caterpillar TH460B (disc. 2007)</t>
  </si>
  <si>
    <t>9,000 Lbs</t>
  </si>
  <si>
    <t>Caterpillar TH560B (disc. 2008)</t>
  </si>
  <si>
    <t>10,000 lbs</t>
  </si>
  <si>
    <t>to 118</t>
  </si>
  <si>
    <t>10,000 Lbs</t>
  </si>
  <si>
    <t>Fork Lift Accessory</t>
  </si>
  <si>
    <t>Top Clamp Forks for handling logs, pipes, beams, etc. (attaches to forklifts)</t>
  </si>
  <si>
    <t>Generator</t>
  </si>
  <si>
    <t>Miscellaneous GAS 5,500 W</t>
  </si>
  <si>
    <t>5.5 KW</t>
  </si>
  <si>
    <t>to 5.5</t>
  </si>
  <si>
    <t>Portable; No Enclosure</t>
  </si>
  <si>
    <t>Miscellaneous DIESEL 17,000 W</t>
  </si>
  <si>
    <t>17 KW</t>
  </si>
  <si>
    <t>to 17</t>
  </si>
  <si>
    <t>Miscellaneous DIESEL 45 KW</t>
  </si>
  <si>
    <t>47.5 kW</t>
  </si>
  <si>
    <t>Miscellaneous DIESEL 100 KW</t>
  </si>
  <si>
    <t>100 KW</t>
  </si>
  <si>
    <t>Miscellaneous DIESEL 150 KW</t>
  </si>
  <si>
    <t>150 KW</t>
  </si>
  <si>
    <t>to 150</t>
  </si>
  <si>
    <t>Miscellaneous DIESEL 225 KW</t>
  </si>
  <si>
    <t>210 KW</t>
  </si>
  <si>
    <t>Miscellaneous DIESEL 300 KW</t>
  </si>
  <si>
    <t>280 KW</t>
  </si>
  <si>
    <t>to 280</t>
  </si>
  <si>
    <t>Open or Enclosed</t>
  </si>
  <si>
    <t>Miscellaneous DIESEL 350 KW</t>
  </si>
  <si>
    <t>350 KW</t>
  </si>
  <si>
    <t>8317-400</t>
  </si>
  <si>
    <t>Miscellaneous DIESEL 400 KW</t>
  </si>
  <si>
    <t>400 KW</t>
  </si>
  <si>
    <t>to 400</t>
  </si>
  <si>
    <t>Miscellaneous DIESEL 500 KW</t>
  </si>
  <si>
    <t>500 KW</t>
  </si>
  <si>
    <t>Miscellaneous DIESEL 700 KW</t>
  </si>
  <si>
    <t>700 KW</t>
  </si>
  <si>
    <t>Open</t>
  </si>
  <si>
    <t>Caterpillar XQC1200 (Enclosed)</t>
  </si>
  <si>
    <t>1150 KW</t>
  </si>
  <si>
    <t>to 1500</t>
  </si>
  <si>
    <t>Prime Output @ 60 Hz 1260 KW</t>
  </si>
  <si>
    <t>Generator, 2,500 KW</t>
  </si>
  <si>
    <t>2500 KW</t>
  </si>
  <si>
    <t>to 2500</t>
  </si>
  <si>
    <t>Miscellaneous DIESEL 1000 KW</t>
  </si>
  <si>
    <t>1000 KW</t>
  </si>
  <si>
    <t>to 1000</t>
  </si>
  <si>
    <t>Miscellaneous DIESEL 1500 KW</t>
  </si>
  <si>
    <t>1500 KW</t>
  </si>
  <si>
    <t>Enclosed</t>
  </si>
  <si>
    <t>to 1150</t>
  </si>
  <si>
    <t>Miscellaneous DIESEL 40 KW</t>
  </si>
  <si>
    <t>40 KW</t>
  </si>
  <si>
    <t>Miscellaneous DIESEL 25 KW</t>
  </si>
  <si>
    <t>20 KW</t>
  </si>
  <si>
    <t>to 35</t>
  </si>
  <si>
    <t>Miscellaneous DIESEL 800 KW</t>
  </si>
  <si>
    <t>800 KW</t>
  </si>
  <si>
    <t>to 800</t>
  </si>
  <si>
    <t>Miscellaneous DIESEL 900 KW</t>
  </si>
  <si>
    <t>900 KW</t>
  </si>
  <si>
    <t>to 900</t>
  </si>
  <si>
    <t>Graders</t>
  </si>
  <si>
    <t>Ingram MG690 (disc. 1999)</t>
  </si>
  <si>
    <t>10 Ft</t>
  </si>
  <si>
    <t>to 110</t>
  </si>
  <si>
    <t>Rigid Frame equipment</t>
  </si>
  <si>
    <t>CAT 12H (disc. 2007)</t>
  </si>
  <si>
    <t>12 Ft</t>
  </si>
  <si>
    <t>Articulated Frame equipment</t>
  </si>
  <si>
    <t>CAT 160H (disc. 2007)</t>
  </si>
  <si>
    <t>14 Ft</t>
  </si>
  <si>
    <t>to 180</t>
  </si>
  <si>
    <t>CAT 140</t>
  </si>
  <si>
    <t>168 x 24 x 0.9 ft</t>
  </si>
  <si>
    <t>Hose, Discharge</t>
  </si>
  <si>
    <t>Miscellaneous DH-3/25</t>
  </si>
  <si>
    <t>3 In Discharge Diameter</t>
  </si>
  <si>
    <t>Per 25 foot length Includes couplings</t>
  </si>
  <si>
    <t>Miscellaneous DH-4/25</t>
  </si>
  <si>
    <t>4 in Discharge Diameter</t>
  </si>
  <si>
    <t>Miscellaneous DH-6/25</t>
  </si>
  <si>
    <t>6 In Discharge Diameter</t>
  </si>
  <si>
    <t>Discharge Hose, 8-IN</t>
  </si>
  <si>
    <t>8 In Discharge Diameter</t>
  </si>
  <si>
    <t>Discharge Hose, 12-IN</t>
  </si>
  <si>
    <t>12 In Discharge Diameter</t>
  </si>
  <si>
    <t>Discharge Hose, 16-IN</t>
  </si>
  <si>
    <t>16 In Discharge Diameter</t>
  </si>
  <si>
    <t>Hose, Suction</t>
  </si>
  <si>
    <t>Suction Hose - SH-3/25</t>
  </si>
  <si>
    <t>3 In Diameter</t>
  </si>
  <si>
    <t>Miscellaneous SH-4/25</t>
  </si>
  <si>
    <t>4 In Diameter</t>
  </si>
  <si>
    <t>Miscellaneous SH-6/25</t>
  </si>
  <si>
    <t>6 In Diameter</t>
  </si>
  <si>
    <t>Suction Hose, 8-IN</t>
  </si>
  <si>
    <t>8 In Diameter</t>
  </si>
  <si>
    <t>Suction Hose, 12-IN</t>
  </si>
  <si>
    <t>12 In Diameter</t>
  </si>
  <si>
    <t>Suction Hose, 16-IN</t>
  </si>
  <si>
    <t>16 In Diameter</t>
  </si>
  <si>
    <t>Loader, Crawler</t>
  </si>
  <si>
    <t>ASV PT-30 (disc. 2010)</t>
  </si>
  <si>
    <t>1600 lb Tipping Load</t>
  </si>
  <si>
    <t>to 33.7</t>
  </si>
  <si>
    <t>Compact Track Loader</t>
  </si>
  <si>
    <t>Bobcat T190 (disc. 2013)</t>
  </si>
  <si>
    <t>14.0 CF</t>
  </si>
  <si>
    <t>to 66</t>
  </si>
  <si>
    <t>Deere 605C (disc. 2020)</t>
  </si>
  <si>
    <t>1.7 cu yd</t>
  </si>
  <si>
    <t>to 99</t>
  </si>
  <si>
    <t>Standard Crawler Loader, includes bucket</t>
  </si>
  <si>
    <t>Caterpillar 963C (disc. 2007)</t>
  </si>
  <si>
    <t>3.2 cu yd</t>
  </si>
  <si>
    <t>to 158</t>
  </si>
  <si>
    <t>Caterpillar 973C (disc. 2010)</t>
  </si>
  <si>
    <t>4.19 cu yd</t>
  </si>
  <si>
    <t>to 239</t>
  </si>
  <si>
    <t>Loader, Wheel</t>
  </si>
  <si>
    <t>Gehl 280 (disc. 2009)</t>
  </si>
  <si>
    <t>0.7 cu yd</t>
  </si>
  <si>
    <t>to 39</t>
  </si>
  <si>
    <t>Non-Articulated Wheel Loader</t>
  </si>
  <si>
    <t>Gehl AWS36 (disc. 2012)</t>
  </si>
  <si>
    <t>1.0 cu yd</t>
  </si>
  <si>
    <t>Caterpillar 914G (disc. 2014)</t>
  </si>
  <si>
    <t>Articulated Wheel Loader</t>
  </si>
  <si>
    <t>New Holland W110B TC - 4WD</t>
  </si>
  <si>
    <t>2.1 cu yd</t>
  </si>
  <si>
    <t>to 123</t>
  </si>
  <si>
    <t>Deere 644K - 4WD (disc. 2019)</t>
  </si>
  <si>
    <t>4.2 cu yd</t>
  </si>
  <si>
    <t>to 229</t>
  </si>
  <si>
    <t>Case 921C - 4WD (disc. 2008)</t>
  </si>
  <si>
    <t>5.0 cu yd</t>
  </si>
  <si>
    <t>to 248</t>
  </si>
  <si>
    <t>CAT 972H (Disc. 2012) - 4WDs</t>
  </si>
  <si>
    <t>6.0 cu yd</t>
  </si>
  <si>
    <t>to 287</t>
  </si>
  <si>
    <t>Komatsu WA500-6 (disc. 2012)</t>
  </si>
  <si>
    <t>7.3 cu yd</t>
  </si>
  <si>
    <t>to 353</t>
  </si>
  <si>
    <t>Komatsu WA600-6 (disc. 2019); 4WD</t>
  </si>
  <si>
    <t>8.4 cu yd</t>
  </si>
  <si>
    <t>to 502</t>
  </si>
  <si>
    <t>Tractor, Wheel</t>
  </si>
  <si>
    <t>John Deere 6605 (disc. 2005)</t>
  </si>
  <si>
    <t>100 IN.</t>
  </si>
  <si>
    <t>Does not include mower attachment. Add $5.24/Hour for flail Industrial towed mower</t>
  </si>
  <si>
    <t>New Holland T6030 (disc. 2012)</t>
  </si>
  <si>
    <t>to 115</t>
  </si>
  <si>
    <t>Bucket attachment not included in rate</t>
  </si>
  <si>
    <t>Loader, Tractor, Wheel</t>
  </si>
  <si>
    <t>Case 580 SUPER L (disc. 2000)</t>
  </si>
  <si>
    <t>0.87 CY</t>
  </si>
  <si>
    <t>to 80</t>
  </si>
  <si>
    <t>Includes backhoe</t>
  </si>
  <si>
    <t>Mixer, Concrete Portable</t>
  </si>
  <si>
    <t>CMG-4S - Portable Tilt Drum Concrete Mixer</t>
  </si>
  <si>
    <t>4.0 cu ft</t>
  </si>
  <si>
    <t>Side Dump</t>
  </si>
  <si>
    <t>CMG-12E - Portable Tilt Drum Concrete Mixer</t>
  </si>
  <si>
    <t>12.0 cu ft</t>
  </si>
  <si>
    <t>Electric Powered, Side Dump</t>
  </si>
  <si>
    <t>Mixer, Concrete, Trailer Mntd</t>
  </si>
  <si>
    <t>NTD-11E - Portable Trailer Mounted Concrete Mixer</t>
  </si>
  <si>
    <t>11.0 cu ft</t>
  </si>
  <si>
    <t>NTD-16G - Portable Trailer Mounted Concrete Mixer</t>
  </si>
  <si>
    <t>16.0 cu ft</t>
  </si>
  <si>
    <t>Gas Powered, Trailer Mounted</t>
  </si>
  <si>
    <t>Truck, Concrete Mixer</t>
  </si>
  <si>
    <t>XCMG G10NX1</t>
  </si>
  <si>
    <t>13.1 cu yd</t>
  </si>
  <si>
    <t>to 331.2</t>
  </si>
  <si>
    <t>Self-Propelled (Diesel)</t>
  </si>
  <si>
    <t>Breaker, Pavement Hand-held</t>
  </si>
  <si>
    <t>Miscellaneous STANDARD 25-30 LBS</t>
  </si>
  <si>
    <t>80 - 90 Lbs</t>
  </si>
  <si>
    <t>Air powered, add compressor</t>
  </si>
  <si>
    <t>Breaker, Pavement</t>
  </si>
  <si>
    <t>Arrow Master 1350</t>
  </si>
  <si>
    <t>Vibrator, Concrete</t>
  </si>
  <si>
    <t>2.5 in head, 16 ft shaft</t>
  </si>
  <si>
    <t>Electric Powered</t>
  </si>
  <si>
    <t>Spreader, Chip</t>
  </si>
  <si>
    <t>Etnyre Chip Spreader</t>
  </si>
  <si>
    <t>2.8 CY</t>
  </si>
  <si>
    <t>Bearcat 2002</t>
  </si>
  <si>
    <t>3.8 CY</t>
  </si>
  <si>
    <t>Spreader, Chip, Mounted</t>
  </si>
  <si>
    <t>8-CONVEYOR - Chip Spreaders for Tail Gate Mounting</t>
  </si>
  <si>
    <t>8 Ft</t>
  </si>
  <si>
    <t>Trailer &amp; truck mounted.</t>
  </si>
  <si>
    <t>Paver, Asphalt, Towed</t>
  </si>
  <si>
    <t>Layton F-525</t>
  </si>
  <si>
    <t>96-144 in screed width</t>
  </si>
  <si>
    <t>Does not include towing vehicle</t>
  </si>
  <si>
    <t>Paver, Asphalt</t>
  </si>
  <si>
    <t>BOMAG BF223C Specs (disc. 2008)</t>
  </si>
  <si>
    <t>98.88 cu ft</t>
  </si>
  <si>
    <t>to 51</t>
  </si>
  <si>
    <t>Maximum Paving Width 157.48 in</t>
  </si>
  <si>
    <t>BOMAG BF815 (disc. 2010)</t>
  </si>
  <si>
    <t>8.0 Tons</t>
  </si>
  <si>
    <t>96-144 in screed width, 6 in depth</t>
  </si>
  <si>
    <t>Caterpillar AP655F</t>
  </si>
  <si>
    <t>250.0 Tons</t>
  </si>
  <si>
    <t>Up to 210.0 ft/min paving speed</t>
  </si>
  <si>
    <t>Cedarapids CR452 (disc. 2020)</t>
  </si>
  <si>
    <t>14.0 Tons, 219.0 CF</t>
  </si>
  <si>
    <t>Up to 290.0 ft/min paving speed</t>
  </si>
  <si>
    <t>Pickup, Asphalt</t>
  </si>
  <si>
    <t>Cadarapids CR-MS-4 (disc. 2020)</t>
  </si>
  <si>
    <t>to 113</t>
  </si>
  <si>
    <t>Cedarapids CR MS-2</t>
  </si>
  <si>
    <t>Blaw Knox MC330 (disc. 2007)</t>
  </si>
  <si>
    <t>Roadtec MTV-1000C</t>
  </si>
  <si>
    <t>to 275</t>
  </si>
  <si>
    <t>material transfer vehicle</t>
  </si>
  <si>
    <t>Striper, Self Propelled</t>
  </si>
  <si>
    <t>SELF-PROP 40</t>
  </si>
  <si>
    <t>40 Gal</t>
  </si>
  <si>
    <t>to 22</t>
  </si>
  <si>
    <t>SELF-PROP 90</t>
  </si>
  <si>
    <t>90 Gal</t>
  </si>
  <si>
    <t>Miscellaneous SELF-PROP 120</t>
  </si>
  <si>
    <t>120 Gal</t>
  </si>
  <si>
    <t>to 122</t>
  </si>
  <si>
    <t>Striper, Truck Mounted</t>
  </si>
  <si>
    <t>TRKMNT - Truck Mounted</t>
  </si>
  <si>
    <t>to 460</t>
  </si>
  <si>
    <t>Striper, Walk-behind</t>
  </si>
  <si>
    <t>WB SINGLE LINE</t>
  </si>
  <si>
    <t>12 Gal</t>
  </si>
  <si>
    <t>Single Line</t>
  </si>
  <si>
    <t>Paver Accessory - Belt Extension</t>
  </si>
  <si>
    <t>Miscellaneous 30 X 60'</t>
  </si>
  <si>
    <t>30" x 60'</t>
  </si>
  <si>
    <t>to 20</t>
  </si>
  <si>
    <t>Plow, Snow, Mounted Grader</t>
  </si>
  <si>
    <t>VP-10 - Grader Snow Removal Equipment</t>
  </si>
  <si>
    <t>126 in (10.5-FT)</t>
  </si>
  <si>
    <t>Add 8331 Grader</t>
  </si>
  <si>
    <t>SW-14 - Grader Snow Removal Equipment</t>
  </si>
  <si>
    <t>168 in (14-FT)</t>
  </si>
  <si>
    <t>Add 8332 Grader</t>
  </si>
  <si>
    <t>Plow, Truck Mounted</t>
  </si>
  <si>
    <t>One Way Plow</t>
  </si>
  <si>
    <t>13 Ft</t>
  </si>
  <si>
    <t>Add 8722 truck</t>
  </si>
  <si>
    <t>V-Plow R11 Leveling Wing</t>
  </si>
  <si>
    <t>11 Ft</t>
  </si>
  <si>
    <t>With leveling wing, add 8722 truck</t>
  </si>
  <si>
    <t>Spreader, Sand</t>
  </si>
  <si>
    <t>TAILGATE</t>
  </si>
  <si>
    <t>Tailgate, Chassis mounted</t>
  </si>
  <si>
    <t>PTO</t>
  </si>
  <si>
    <t>Truck not included</t>
  </si>
  <si>
    <t>DUMP BODY</t>
  </si>
  <si>
    <t>Dump Body mounted</t>
  </si>
  <si>
    <t>TRUCK MNT</t>
  </si>
  <si>
    <t>Truck Mounted, (10yd)</t>
  </si>
  <si>
    <t>Spreader, Chemical</t>
  </si>
  <si>
    <t>Miscellaneous 5 Spreader</t>
  </si>
  <si>
    <t>to 4</t>
  </si>
  <si>
    <t>Trailer &amp; truck mounted</t>
  </si>
  <si>
    <t>Pump, Trash Pump</t>
  </si>
  <si>
    <t>Miscellaneous 6 DIESEL</t>
  </si>
  <si>
    <t>6 In Pump</t>
  </si>
  <si>
    <t>to 70</t>
  </si>
  <si>
    <t>Self Priming, 90000 gph, add hoses</t>
  </si>
  <si>
    <t>Miscellaneous 4 DIESEL</t>
  </si>
  <si>
    <t>4 In Pump</t>
  </si>
  <si>
    <t>Self Priming, 44000 gph, add hoses</t>
  </si>
  <si>
    <t>Self Priming, 33000 gph, add hoses</t>
  </si>
  <si>
    <t>Miscellaneous 3 DIESEL</t>
  </si>
  <si>
    <t>3 In Pump</t>
  </si>
  <si>
    <t>to 15</t>
  </si>
  <si>
    <t>Self Priming, 18000 gph, add hoses</t>
  </si>
  <si>
    <t>Miscellaneous 2 DIESEL</t>
  </si>
  <si>
    <t>2 In Pump</t>
  </si>
  <si>
    <t>Self Priming, 10000 gph, add hoses</t>
  </si>
  <si>
    <t>Pump, Lightweight Centrifugal</t>
  </si>
  <si>
    <t>6M Alum./PORT.</t>
  </si>
  <si>
    <t>1.5 In pump</t>
  </si>
  <si>
    <t>6500 gph, add hoses</t>
  </si>
  <si>
    <t>8M Alum./PORT.</t>
  </si>
  <si>
    <t>10000 gph, add hoses</t>
  </si>
  <si>
    <t>18M ALUM./PORT.</t>
  </si>
  <si>
    <t>6,500 gph, add hoses</t>
  </si>
  <si>
    <t>Pump, Heavy Duty Centrifugal</t>
  </si>
  <si>
    <t>20M GASOLINE ELECTRIC START</t>
  </si>
  <si>
    <t>to 18</t>
  </si>
  <si>
    <t>20000 gph, add hoses</t>
  </si>
  <si>
    <t>Pump, Electric Submersible</t>
  </si>
  <si>
    <t>Miscellaneous 4 Three Phase 25 HP</t>
  </si>
  <si>
    <t>50.0 ft cable length, add hoses</t>
  </si>
  <si>
    <t>Miscellaneous 6 Three Phase 35 HP</t>
  </si>
  <si>
    <t>Pump, Centrifugal</t>
  </si>
  <si>
    <t>40M GASOLINE ELECTRIC START</t>
  </si>
  <si>
    <t>40,000 gph, add hoses</t>
  </si>
  <si>
    <t>90M GASOLINE ELECTRIC START Pump</t>
  </si>
  <si>
    <t>90,000 gph, add hoses</t>
  </si>
  <si>
    <t>350M DIESEL ELECTRIC START Pump</t>
  </si>
  <si>
    <t>12 In Pump</t>
  </si>
  <si>
    <t>350,000 gph, add hoses</t>
  </si>
  <si>
    <t>Pump</t>
  </si>
  <si>
    <t>to 425</t>
  </si>
  <si>
    <t>to 575</t>
  </si>
  <si>
    <t>to 650</t>
  </si>
  <si>
    <t>Aerial Lift, Truck Mounted</t>
  </si>
  <si>
    <t>BB150 - Telescopic Boom Aerial Lift</t>
  </si>
  <si>
    <t>41 Ft</t>
  </si>
  <si>
    <t>Platform Cap.: 670 lbs. Add this to a truck for total lift and truck rate</t>
  </si>
  <si>
    <t>BB180 - Telescopic Boom Aerial Lift</t>
  </si>
  <si>
    <t>61 Ft</t>
  </si>
  <si>
    <t>Platform Cap.: 700 lbs. Add this to a truck for total lift and truck rate</t>
  </si>
  <si>
    <t>BB1100 - Articulating Boom Aerial Lift</t>
  </si>
  <si>
    <t>81 Ft</t>
  </si>
  <si>
    <t>Platform Cap.: 600 lbs. Add this to a truck for total lift and truck rate</t>
  </si>
  <si>
    <t>BB1101 - Articulating Boom Aerial Lift</t>
  </si>
  <si>
    <t>101 Ft</t>
  </si>
  <si>
    <t>Aerial Lift, Self Propelled</t>
  </si>
  <si>
    <t>JLG 40IC (disc. 2000)</t>
  </si>
  <si>
    <t>40 Ft</t>
  </si>
  <si>
    <t>Platform Cap.: 500 lbs.</t>
  </si>
  <si>
    <t>Niftylift SD50</t>
  </si>
  <si>
    <t>60 Ft. Ht.</t>
  </si>
  <si>
    <t>to 21.6</t>
  </si>
  <si>
    <t>Articulating, Platform Cap.: 500 lbs.</t>
  </si>
  <si>
    <t>S9070RT-HC</t>
  </si>
  <si>
    <t>70 Ft. Ht.</t>
  </si>
  <si>
    <t>to 24.9</t>
  </si>
  <si>
    <t>Scissor Lift, Platform Cap.: 2000 lbs.</t>
  </si>
  <si>
    <t>JLG 1250AJP</t>
  </si>
  <si>
    <t>125 Ft. Ht.</t>
  </si>
  <si>
    <t>JLG 1500AJP</t>
  </si>
  <si>
    <t>150 Ft. Ht.</t>
  </si>
  <si>
    <t>to 99.8</t>
  </si>
  <si>
    <t>Articulating, Platform Cap.: 1000 lbs.</t>
  </si>
  <si>
    <t>I.C. Aerial Lift, Self-Propelled</t>
  </si>
  <si>
    <t>Miscellaneous BB1-40</t>
  </si>
  <si>
    <t>75"x155", 40Ft Ht.</t>
  </si>
  <si>
    <t>Scissor Lift</t>
  </si>
  <si>
    <t>Crane, Truck Mounted</t>
  </si>
  <si>
    <t>JLG 1000BT</t>
  </si>
  <si>
    <t>20,000 LBS</t>
  </si>
  <si>
    <t>55.0 ft boom length</t>
  </si>
  <si>
    <t>JLG 1700A</t>
  </si>
  <si>
    <t>36,000 LBS</t>
  </si>
  <si>
    <t>75.0 ft boom length</t>
  </si>
  <si>
    <t>Manitex - 30100C</t>
  </si>
  <si>
    <t>60,000 LBs</t>
  </si>
  <si>
    <t>100.0 ft boom length</t>
  </si>
  <si>
    <t>Trash Pump</t>
  </si>
  <si>
    <t>Self Priming, 25000 gph, add hoses</t>
  </si>
  <si>
    <t>Crane, Yard</t>
  </si>
  <si>
    <t>Shuttlelift 3330FL</t>
  </si>
  <si>
    <t>17000 lbs/8.5 tons</t>
  </si>
  <si>
    <t>30.2 ft boom length</t>
  </si>
  <si>
    <t>Crane, Rough Terrain</t>
  </si>
  <si>
    <t>Broderson RT-300-2C</t>
  </si>
  <si>
    <t>29983 lbs/15 tons</t>
  </si>
  <si>
    <t>60 ft boom length</t>
  </si>
  <si>
    <t>Crane, All Terrain</t>
  </si>
  <si>
    <t>Grove GMK2035E</t>
  </si>
  <si>
    <t>69886 lbs/34.9 tons</t>
  </si>
  <si>
    <t>to 157</t>
  </si>
  <si>
    <t>95 ft boom length</t>
  </si>
  <si>
    <t>Grove GMK3055</t>
  </si>
  <si>
    <t>119931 lbs/60 tons</t>
  </si>
  <si>
    <t>141 ft boom length</t>
  </si>
  <si>
    <t>Crane, Crawler Mounted Lattice Boom</t>
  </si>
  <si>
    <t>American HC-125 (disc. 2004)</t>
  </si>
  <si>
    <t>250004 lbs/125 tons</t>
  </si>
  <si>
    <t>300 ft boom length</t>
  </si>
  <si>
    <t>Saw, Concrete</t>
  </si>
  <si>
    <t>Miscellaneous 4.6-14MC</t>
  </si>
  <si>
    <t>14 In</t>
  </si>
  <si>
    <t>to 14</t>
  </si>
  <si>
    <t>4.625 in max cut depth</t>
  </si>
  <si>
    <t>Miscellaneous 10-26SPC</t>
  </si>
  <si>
    <t>26 In</t>
  </si>
  <si>
    <t>10.625 in max cut depth</t>
  </si>
  <si>
    <t>Miscellaneous 20-48SPC</t>
  </si>
  <si>
    <t>48 In</t>
  </si>
  <si>
    <t>to 65</t>
  </si>
  <si>
    <t>20.75 in max cut depth</t>
  </si>
  <si>
    <t>Chain Trencher, Wheel Mounted</t>
  </si>
  <si>
    <t>Vermeer V8550A (disc. 2008)</t>
  </si>
  <si>
    <t>60 in depth</t>
  </si>
  <si>
    <t>to 83</t>
  </si>
  <si>
    <t>Vermeer V120</t>
  </si>
  <si>
    <t>to 107</t>
  </si>
  <si>
    <t>Jackhammer (dry)</t>
  </si>
  <si>
    <t>Miscellaneous 25DRY</t>
  </si>
  <si>
    <t>25 lbs</t>
  </si>
  <si>
    <t>Air</t>
  </si>
  <si>
    <t>Add air compressor and hoses</t>
  </si>
  <si>
    <t>Jackhammer (wet)</t>
  </si>
  <si>
    <t>Miscellaneous 30WET</t>
  </si>
  <si>
    <t>30 lbs</t>
  </si>
  <si>
    <t>Scraper</t>
  </si>
  <si>
    <t>CAT 611 (Disc. 2004)</t>
  </si>
  <si>
    <t>15 cu yd heaped</t>
  </si>
  <si>
    <t>to 262.2</t>
  </si>
  <si>
    <t>621G (disc. 2010)</t>
  </si>
  <si>
    <t>22 cu yd heaped</t>
  </si>
  <si>
    <t>to 365</t>
  </si>
  <si>
    <t>631G (disc. 2010)</t>
  </si>
  <si>
    <t>34 cu yd heaped</t>
  </si>
  <si>
    <t>Caterpillar 651E (Disc.2006)</t>
  </si>
  <si>
    <t>44 cu yd heaped</t>
  </si>
  <si>
    <t>to 604</t>
  </si>
  <si>
    <t>Loader, Skid Steer</t>
  </si>
  <si>
    <t>Bobcat S70</t>
  </si>
  <si>
    <t>5.8 cu yd</t>
  </si>
  <si>
    <t>to 23.5</t>
  </si>
  <si>
    <t>Bobcat S205</t>
  </si>
  <si>
    <t>14 cu yd</t>
  </si>
  <si>
    <t>Bobcat S300 (disc. 2011)</t>
  </si>
  <si>
    <t>15.4 cu yd</t>
  </si>
  <si>
    <t>to 81</t>
  </si>
  <si>
    <t>Snow Plower, Salt Spreader</t>
  </si>
  <si>
    <t>Towed Salt Spreader/Snow Plower</t>
  </si>
  <si>
    <t>26 ft X 8 ft</t>
  </si>
  <si>
    <t>Snow Blower, Truck Mounted</t>
  </si>
  <si>
    <t>Miscellaneous Mechanical</t>
  </si>
  <si>
    <t>60 in Cutting Width</t>
  </si>
  <si>
    <t>Miscellaneous 1400 - Rotary Snow Blowers</t>
  </si>
  <si>
    <t>99.375 in Cutting Width</t>
  </si>
  <si>
    <t>Miscellaneous 2000 - Rotary Snow Blowers</t>
  </si>
  <si>
    <t>102 in Cutting Width</t>
  </si>
  <si>
    <t>to 340</t>
  </si>
  <si>
    <t>Miscellaneous 2400 - Rotary Snow Blowers</t>
  </si>
  <si>
    <t>Snow Thrower, Walk Behind</t>
  </si>
  <si>
    <t>Toro Power Max® 826 OE (37780)</t>
  </si>
  <si>
    <t>40 ft throwing distance</t>
  </si>
  <si>
    <t>Toro 74523 MultiForce 60-in Blower</t>
  </si>
  <si>
    <t>60-IN capable mower with 48-IN snow blower attachment</t>
  </si>
  <si>
    <t>8559-1</t>
  </si>
  <si>
    <t>SnowBroom</t>
  </si>
  <si>
    <t>Oshkosh Snow Broom</t>
  </si>
  <si>
    <t>to 450-500</t>
  </si>
  <si>
    <t>Snow Blower, Self Propelled</t>
  </si>
  <si>
    <t>Miscellaneous 2000</t>
  </si>
  <si>
    <t>2000 ft per minute</t>
  </si>
  <si>
    <t>102 in cutting width</t>
  </si>
  <si>
    <t>Miscellaneous 2500</t>
  </si>
  <si>
    <t>2500 ft per minute</t>
  </si>
  <si>
    <t>120 in cutting width</t>
  </si>
  <si>
    <t>8561-1</t>
  </si>
  <si>
    <t>Snow Blower</t>
  </si>
  <si>
    <t>MTE Snow Mauler</t>
  </si>
  <si>
    <t>to 428</t>
  </si>
  <si>
    <t>8561-2</t>
  </si>
  <si>
    <t>Vammas PSB 4500MTE</t>
  </si>
  <si>
    <t>to 420</t>
  </si>
  <si>
    <t>Miscellaneous 3500</t>
  </si>
  <si>
    <t>3500 ft per minute</t>
  </si>
  <si>
    <t>to 600</t>
  </si>
  <si>
    <t>96.0 in cutting width</t>
  </si>
  <si>
    <t>The Vammas 4500</t>
  </si>
  <si>
    <t>Snow Remover</t>
  </si>
  <si>
    <t>The Vammas 5500</t>
  </si>
  <si>
    <t>RM300</t>
  </si>
  <si>
    <t>Oshkosh Pavement Sweeper</t>
  </si>
  <si>
    <t>H-Series</t>
  </si>
  <si>
    <t>Dust Control De-ice Unit</t>
  </si>
  <si>
    <t>Hydro Pump with 100-ft of 1/2-in hose</t>
  </si>
  <si>
    <t>Loader-Backhoe, Wheel</t>
  </si>
  <si>
    <t>Kubota L39 Backhoe (disc. 2012)</t>
  </si>
  <si>
    <t>0.5 CY Loader bucket</t>
  </si>
  <si>
    <t>to 30.5</t>
  </si>
  <si>
    <t>CASE 580M</t>
  </si>
  <si>
    <t>1.0 CY Loader bucket</t>
  </si>
  <si>
    <t>CAT 420F (Disc. 2017)</t>
  </si>
  <si>
    <t>1.2 CY Loader bucket</t>
  </si>
  <si>
    <t>to 93</t>
  </si>
  <si>
    <t>CAT 430E IT</t>
  </si>
  <si>
    <t>1.31 CY Loader bucket</t>
  </si>
  <si>
    <t>to 102</t>
  </si>
  <si>
    <t>Distributor, Asphalt</t>
  </si>
  <si>
    <t>Miscellaneous 550 GAL</t>
  </si>
  <si>
    <t>550 gal</t>
  </si>
  <si>
    <t>to 16</t>
  </si>
  <si>
    <t>Miscellaneous 1000G</t>
  </si>
  <si>
    <t>1000-gal</t>
  </si>
  <si>
    <t>to 38</t>
  </si>
  <si>
    <t>Miscellaneous 4000G</t>
  </si>
  <si>
    <t>4000-gal</t>
  </si>
  <si>
    <t>Distributor</t>
  </si>
  <si>
    <t>13-FT</t>
  </si>
  <si>
    <t>Trailer, Rear Dump</t>
  </si>
  <si>
    <t>Miscellaneous STANDARD 24 20</t>
  </si>
  <si>
    <t>20.0 cu yd 24.0 t</t>
  </si>
  <si>
    <t>Cap.: 30 cy; Deck Length: 16-ft to 18-ft; Deck: Level</t>
  </si>
  <si>
    <t>Trailer, Equipment</t>
  </si>
  <si>
    <t>Miscellaneous LEVEL 2 30</t>
  </si>
  <si>
    <t>30 ton</t>
  </si>
  <si>
    <t>Miscellaneous DROP 2 40</t>
  </si>
  <si>
    <t>40 ton</t>
  </si>
  <si>
    <t>Miscellaneous DROP 3 60</t>
  </si>
  <si>
    <t>60 ton</t>
  </si>
  <si>
    <t>Miscellaneous FLUSH 4 120</t>
  </si>
  <si>
    <t>120 ton</t>
  </si>
  <si>
    <t>Trailer, Water</t>
  </si>
  <si>
    <t>Miscellaneous 1200 4000</t>
  </si>
  <si>
    <t>4000 gallon</t>
  </si>
  <si>
    <t>Miscellaneous 1200 6000</t>
  </si>
  <si>
    <t>6000 gallon</t>
  </si>
  <si>
    <t>Miscellaneous 1500 10000</t>
  </si>
  <si>
    <t>10000 gallon</t>
  </si>
  <si>
    <t>Miscellaneous 1500 14000</t>
  </si>
  <si>
    <t>14000 gallon</t>
  </si>
  <si>
    <t>Truck - Water Tanker</t>
  </si>
  <si>
    <t>Miscellaneous GAS 4X2 1500</t>
  </si>
  <si>
    <t>1500 gallon</t>
  </si>
  <si>
    <t>Trailer Mounted Brush Chippers</t>
  </si>
  <si>
    <t>Chipping Capacity: 25-IN HP 600</t>
  </si>
  <si>
    <t>25-IN</t>
  </si>
  <si>
    <t>Tub Grinder</t>
  </si>
  <si>
    <t>Morbark 223</t>
  </si>
  <si>
    <t>Chipping Capacity: 23-IN</t>
  </si>
  <si>
    <t>to 630</t>
  </si>
  <si>
    <t>Morbark 40/36 Tub Grinder</t>
  </si>
  <si>
    <t>Chipping Capacity: 24-IN</t>
  </si>
  <si>
    <t>800 to 850</t>
  </si>
  <si>
    <t>Hour</t>
  </si>
  <si>
    <t>Morbark 50/48X Tub Grinder</t>
  </si>
  <si>
    <t>Chipping Capacity: 28-IN</t>
  </si>
  <si>
    <t>Horizontal Grinder</t>
  </si>
  <si>
    <t>Vermeer HG6000 Horizontal Grinder</t>
  </si>
  <si>
    <t>Stump Grinder</t>
  </si>
  <si>
    <t>Vermeer SC852</t>
  </si>
  <si>
    <t>to 74</t>
  </si>
  <si>
    <t>24-in Grinding Wheel</t>
  </si>
  <si>
    <t>Sprayer, Seed</t>
  </si>
  <si>
    <t>Reinco HG-5-HA, Trailer Mounted</t>
  </si>
  <si>
    <t>Reinco HG-10GXA2, Trailer Mounted</t>
  </si>
  <si>
    <t>Reinco HG-30GX, Truck Mounted</t>
  </si>
  <si>
    <t>Mulcher, Trailer Mntd</t>
  </si>
  <si>
    <t>Finn B70</t>
  </si>
  <si>
    <t>to 33.5</t>
  </si>
  <si>
    <t>Reinco M65</t>
  </si>
  <si>
    <t>to 54</t>
  </si>
  <si>
    <t>Reinco M90</t>
  </si>
  <si>
    <t>Wirtgen WR2400</t>
  </si>
  <si>
    <t>to 563</t>
  </si>
  <si>
    <t>Trailer (Off Highway Bottom Dump)</t>
  </si>
  <si>
    <t>Load King 2842</t>
  </si>
  <si>
    <t>28.0 cu yd</t>
  </si>
  <si>
    <t>Rake</t>
  </si>
  <si>
    <t>Barber Beach Sand Rake 600HD</t>
  </si>
  <si>
    <t>Chipper</t>
  </si>
  <si>
    <t>Wildcat 626 Cougar</t>
  </si>
  <si>
    <t>Trailer, Office</t>
  </si>
  <si>
    <t>Miscellaneous 8X24</t>
  </si>
  <si>
    <t>Miscellaneous 8X32</t>
  </si>
  <si>
    <t>Miscellaneous 10X32</t>
  </si>
  <si>
    <t>Trailer</t>
  </si>
  <si>
    <t>Trailer, Covered Utility Trailer</t>
  </si>
  <si>
    <t>7-ft x 16-ft</t>
  </si>
  <si>
    <t>Trailer, Dodge Ram</t>
  </si>
  <si>
    <t>12 Station Portable Shower Trailer</t>
  </si>
  <si>
    <t>to 101</t>
  </si>
  <si>
    <t>Trailer, Dodge</t>
  </si>
  <si>
    <t>Trencher</t>
  </si>
  <si>
    <t>Seaman-Parsons T20</t>
  </si>
  <si>
    <t>Seaman-Parsons T500</t>
  </si>
  <si>
    <t>to 58</t>
  </si>
  <si>
    <t>Trencher/Ditcher</t>
  </si>
  <si>
    <t>New Holland B115B (disc. 2012)</t>
  </si>
  <si>
    <t>1.5CY</t>
  </si>
  <si>
    <t>to 108</t>
  </si>
  <si>
    <t>New Holland T8.330 (disc. 2014)</t>
  </si>
  <si>
    <t>to 284</t>
  </si>
  <si>
    <t>Trencher Accessories</t>
  </si>
  <si>
    <t>Plow, Cable</t>
  </si>
  <si>
    <t>Case MAXI-SNEAKER C (disc. 2003)</t>
  </si>
  <si>
    <t>24-in</t>
  </si>
  <si>
    <t>Seaman-Parsons DP-60</t>
  </si>
  <si>
    <t>18-in</t>
  </si>
  <si>
    <t>to 82</t>
  </si>
  <si>
    <t>Seaman-Parsons DP-100</t>
  </si>
  <si>
    <t>42-in</t>
  </si>
  <si>
    <t>Derrick, Hydraulic Digger</t>
  </si>
  <si>
    <t>Miscellaneous 60/12- Hydraulic Digger Derricks</t>
  </si>
  <si>
    <t>Miscellaneous 990/14 - Hydraulic Digger Derricks</t>
  </si>
  <si>
    <t>Movax SP-60</t>
  </si>
  <si>
    <t>28-32 ton Head</t>
  </si>
  <si>
    <t>to 178</t>
  </si>
  <si>
    <t>Truck, Fire Aerial Platform</t>
  </si>
  <si>
    <t>112Ft Ladder</t>
  </si>
  <si>
    <t>3000gpm/1000 gal Water or Foam</t>
  </si>
  <si>
    <t>8680-1</t>
  </si>
  <si>
    <t>Mixer Capacity = 13 cy</t>
  </si>
  <si>
    <t>13-CY</t>
  </si>
  <si>
    <t>to 285</t>
  </si>
  <si>
    <t>Truck, Fire, Engine Type-1</t>
  </si>
  <si>
    <t>1000GPM/300gal Engine, with Pump &amp; Roll</t>
  </si>
  <si>
    <t>Truck, Fire, Engine Type-2</t>
  </si>
  <si>
    <t>500GPM/300gal Engine, with Pump &amp; Roll</t>
  </si>
  <si>
    <t>Truck, Fire, Ladder(48ft)(Type-III)</t>
  </si>
  <si>
    <t>150gpm/500gal Hose 1-1/2"D 500' Long</t>
  </si>
  <si>
    <t>Truck, Fire</t>
  </si>
  <si>
    <t>100-ft Ladder</t>
  </si>
  <si>
    <t>1500gpm Monitor/nozzle</t>
  </si>
  <si>
    <t>Truck, Fire, Ladder(48ft)(Type-I)</t>
  </si>
  <si>
    <t>1000gpm/400gal, 500gpm Master Stream Hose 2-1/2"D 1200' Long</t>
  </si>
  <si>
    <t>Truck, Fire, Ladder(48ft)(Type-II)</t>
  </si>
  <si>
    <t>500gpm/300gal, Hose 2-1/2"D 1000' Long</t>
  </si>
  <si>
    <t>Truck, Fire, Support Water Tender S1</t>
  </si>
  <si>
    <t>300GPM/4000+gal S1 Water Tender</t>
  </si>
  <si>
    <t>Truck, Fire, Support Water Tender S2</t>
  </si>
  <si>
    <t>200GPM/2500+gal S2 Water Tender</t>
  </si>
  <si>
    <t>to 140</t>
  </si>
  <si>
    <t>Truck, Fire, Support Water Tender S3</t>
  </si>
  <si>
    <t>200GPM/1000+gal S3 Water Tender</t>
  </si>
  <si>
    <t>Truck, Fire Ladder</t>
  </si>
  <si>
    <t>to 160</t>
  </si>
  <si>
    <t>to 311</t>
  </si>
  <si>
    <t>Truck, Fire, Tactical Water Tender T1</t>
  </si>
  <si>
    <t>250GPM/2000+gal</t>
  </si>
  <si>
    <t>Truck, Fire, Tactical Water Tender T2</t>
  </si>
  <si>
    <t>250GPM/1000+gal</t>
  </si>
  <si>
    <t>Truck, Fire, Engine Type-3</t>
  </si>
  <si>
    <t>150GPM/500gal Engine, with Pump &amp; Roll</t>
  </si>
  <si>
    <t>to 610</t>
  </si>
  <si>
    <t>Truck, Flatbed</t>
  </si>
  <si>
    <t>Miscellaneous 4X2 15KGVW DSL</t>
  </si>
  <si>
    <t>Miscellaneous 4X2 25KGVW GAS</t>
  </si>
  <si>
    <t>8701-1</t>
  </si>
  <si>
    <t>Miscellaneous 4X2 25KGVW DSL</t>
  </si>
  <si>
    <t>Miscellaneous 4X2 30KGVW DSL</t>
  </si>
  <si>
    <t>to 217</t>
  </si>
  <si>
    <t>Miscellaneous 6X4 45KGVW DSL</t>
  </si>
  <si>
    <t>Trailer, semi</t>
  </si>
  <si>
    <t>48ft spread axle flatbed</t>
  </si>
  <si>
    <t>NA</t>
  </si>
  <si>
    <t>Enclosed 48ft, 2 axle trailer</t>
  </si>
  <si>
    <t>Flat bed utility trailer</t>
  </si>
  <si>
    <t>Non-Tilt Deck Utility Trailers - TOW 2 1 6</t>
  </si>
  <si>
    <t>8711-1</t>
  </si>
  <si>
    <t>Sewer Camera Inspection Truck</t>
  </si>
  <si>
    <t>8711-2</t>
  </si>
  <si>
    <t>Aries Pathfinder System Control Center, Work Station</t>
  </si>
  <si>
    <t>Cleaner, Sewer/Catch Basin</t>
  </si>
  <si>
    <t>Miscellaneous 5-P - Sewer/Catch Basin Cleaner For Truck Mounting</t>
  </si>
  <si>
    <t>Miscellaneous 14-P - Sewer/Catch Basin Cleaner For Truck Mounting</t>
  </si>
  <si>
    <t>Combined Sewer Cleaning</t>
  </si>
  <si>
    <t>Vacuum Truck 800 Gal Spoils/400 Gal Water</t>
  </si>
  <si>
    <t>8714-1</t>
  </si>
  <si>
    <t>Vector Combine Vaccum Truck</t>
  </si>
  <si>
    <t>15 Cu Yd</t>
  </si>
  <si>
    <t>8714-2</t>
  </si>
  <si>
    <t>1500 gal Water</t>
  </si>
  <si>
    <t>8714-3</t>
  </si>
  <si>
    <t>500-1500 gals</t>
  </si>
  <si>
    <t>8714-H</t>
  </si>
  <si>
    <t>Combined Sewer Cleaning (Accessory Hoses)</t>
  </si>
  <si>
    <t>4-IN</t>
  </si>
  <si>
    <t>50-FT of 4-IN hoses @$0.60/Hour for Vac Truck</t>
  </si>
  <si>
    <t>Truck, Hydro Vac</t>
  </si>
  <si>
    <t>500-gal debris tank;</t>
  </si>
  <si>
    <t>Leaf Vac</t>
  </si>
  <si>
    <t>Truck, Vacuum</t>
  </si>
  <si>
    <t>to 370</t>
  </si>
  <si>
    <t>Litter Picker</t>
  </si>
  <si>
    <t>Miscellaneous TRAC MOUNT ENG DRIV</t>
  </si>
  <si>
    <t>Broom Length 72.0 in</t>
  </si>
  <si>
    <t>Truck, Dump</t>
  </si>
  <si>
    <t>Miscellaneous 4X4 8YD 30KGVW DSL</t>
  </si>
  <si>
    <t>7-CY</t>
  </si>
  <si>
    <t>Miscellaneous 6X4 10YD 40KGVW</t>
  </si>
  <si>
    <t>8-10-CY</t>
  </si>
  <si>
    <t>to 315</t>
  </si>
  <si>
    <t>Miscellaneous 6X4 12YD 50KGVW</t>
  </si>
  <si>
    <t>12-CY</t>
  </si>
  <si>
    <t>14-CY</t>
  </si>
  <si>
    <t>Truck, Dump, Off Highway</t>
  </si>
  <si>
    <t>Bell B40E (articulated)</t>
  </si>
  <si>
    <t>24-CY</t>
  </si>
  <si>
    <t>to 436</t>
  </si>
  <si>
    <t>Miscellaneous 8X4 18YD 85KGVW</t>
  </si>
  <si>
    <t>18 CY</t>
  </si>
  <si>
    <t>Truck, Garbage</t>
  </si>
  <si>
    <t>to 255</t>
  </si>
  <si>
    <t>to 325</t>
  </si>
  <si>
    <t>E=BAM Services</t>
  </si>
  <si>
    <t>Attentuator, Safety</t>
  </si>
  <si>
    <t>Miscellaneous ALUMINUM-2</t>
  </si>
  <si>
    <t>Truck, Attenuator</t>
  </si>
  <si>
    <t>Truck, Tow</t>
  </si>
  <si>
    <t>Freightliner M2 106 4x2 Diesel (disc. 2015)</t>
  </si>
  <si>
    <t>GW 26000 lbs</t>
  </si>
  <si>
    <t>Van, Custom</t>
  </si>
  <si>
    <t>Van, step</t>
  </si>
  <si>
    <t>Freightliner 4500 Sprinter 4x2 Diesel (2021)</t>
  </si>
  <si>
    <t>Van-up to 15 passenger</t>
  </si>
  <si>
    <t>GMC Savana Passenger Van (disc. 2010)</t>
  </si>
  <si>
    <t>225-300</t>
  </si>
  <si>
    <t>GMC Savana 3500 LS Passenger Van (disc. 2020)</t>
  </si>
  <si>
    <t>to 265</t>
  </si>
  <si>
    <t>Van-cargo</t>
  </si>
  <si>
    <t>Chevrolet City Express Cargo Van (disc. 2018)</t>
  </si>
  <si>
    <t>Chevrolet Express Cargo Van (2022)</t>
  </si>
  <si>
    <t>Vehicle, Small</t>
  </si>
  <si>
    <t>Vehicle, Recreational</t>
  </si>
  <si>
    <t>Motor Coach</t>
  </si>
  <si>
    <t>GVW=50534, 56 Passenger + 1-Driver</t>
  </si>
  <si>
    <t>to 430</t>
  </si>
  <si>
    <t>Golf Cart</t>
  </si>
  <si>
    <t>Miscellaneous 2-7/21 - Motor-in-Head</t>
  </si>
  <si>
    <t>Welder, Portable</t>
  </si>
  <si>
    <t>Miscellaneous GAS 180 DC-CC</t>
  </si>
  <si>
    <t>Miscellaneous DIESEL 300 DC-CC</t>
  </si>
  <si>
    <t>Miscellaneous GAS 350 DC-CC/CV</t>
  </si>
  <si>
    <t>to 52</t>
  </si>
  <si>
    <t>Miscellaneous DIESEL 600 DC-CC/CV DU-OP</t>
  </si>
  <si>
    <t>to 42</t>
  </si>
  <si>
    <t>Truck, Water</t>
  </si>
  <si>
    <t>Miscellaneous DSL 4X2 2500</t>
  </si>
  <si>
    <t>Miscellaneous BB2 DSL 6X4 4000 (disc. 1994)</t>
  </si>
  <si>
    <t>Truck, Tractor</t>
  </si>
  <si>
    <t>On-Highway Truck Tractors 45,001 - 60,000 GVW</t>
  </si>
  <si>
    <t>On-Highway Truck Tractor - 4X2 25KGVW GAS</t>
  </si>
  <si>
    <t>to 295</t>
  </si>
  <si>
    <t>On-Highway Truck Tractor - 4X2 35KGVW DSL</t>
  </si>
  <si>
    <t>to 329</t>
  </si>
  <si>
    <t>On-Highway Truck Tractor - 6X4 45KGVW DSL</t>
  </si>
  <si>
    <t>Truck</t>
  </si>
  <si>
    <t>Ford F-450 Cutaway Truck (disc. 2018)</t>
  </si>
  <si>
    <t>Truck, Freight</t>
  </si>
  <si>
    <t>Dodge Ram Chassis 5500</t>
  </si>
  <si>
    <t>Truck, backhoe carrier</t>
  </si>
  <si>
    <t>Truck, freight</t>
  </si>
  <si>
    <t>Enclosed w/lift gate. Heavy duty, class 7</t>
  </si>
  <si>
    <t>M2-106 4x2 Diesel (disc. 2015)</t>
  </si>
  <si>
    <t>Miscellaneous 6X4 43KGVW DSL</t>
  </si>
  <si>
    <t>Truck, Pickup</t>
  </si>
  <si>
    <t>GSA 2023 Mileage Rate</t>
  </si>
  <si>
    <t>Mile</t>
  </si>
  <si>
    <t>Miscellaneous 4X2 1/2 160 CONV DSL</t>
  </si>
  <si>
    <t>4X2 1 195 CONV DSL</t>
  </si>
  <si>
    <t>to 195</t>
  </si>
  <si>
    <t>4X2 1 1/4 360 CONV DSL</t>
  </si>
  <si>
    <t>to 360</t>
  </si>
  <si>
    <t>4X2 1 1/2 300 CONV DIESEL</t>
  </si>
  <si>
    <t>Miscellaneous 4X2 1 3/4 360 CONV DSL</t>
  </si>
  <si>
    <t>Miscellaneous 4X2 3/4 160 CONV DSL</t>
  </si>
  <si>
    <t>Miscellaneous 4X4 3/4 285 CREW GAS</t>
  </si>
  <si>
    <t>4X4 1 340 CREW DSL</t>
  </si>
  <si>
    <t>4X4 1 1/4 360 CREW GAS</t>
  </si>
  <si>
    <t>4X4 1 1/2 362 CREW GAS</t>
  </si>
  <si>
    <t>to 362</t>
  </si>
  <si>
    <t>4X4 1 3/4 362 CREW GAS</t>
  </si>
  <si>
    <t>Skidder accessory</t>
  </si>
  <si>
    <t>Forklift, accessory</t>
  </si>
  <si>
    <t>Truck, Loader</t>
  </si>
  <si>
    <t>BARKO 495ML Magnum</t>
  </si>
  <si>
    <t>Chipper- Wood Recycler</t>
  </si>
  <si>
    <t>Bandit 2400XP</t>
  </si>
  <si>
    <t>to 645</t>
  </si>
  <si>
    <t>Skidder</t>
  </si>
  <si>
    <t>Caterpillar 525B (disc. 2006)</t>
  </si>
  <si>
    <t>Caterpillar 525C (disc. 2014)</t>
  </si>
  <si>
    <t>to 182</t>
  </si>
  <si>
    <t>Truck, service</t>
  </si>
  <si>
    <t>215-225</t>
  </si>
  <si>
    <t>Truck, fuel</t>
  </si>
  <si>
    <t>Miscellaneous BB2 Gas 4X2 2000</t>
  </si>
  <si>
    <t>Mobile Command Trailer</t>
  </si>
  <si>
    <t>Mobile Response Trailer</t>
  </si>
  <si>
    <t>Mobile Command Center</t>
  </si>
  <si>
    <t>40-ft long; GVWR: 56000 lbs; 20 kw generator</t>
  </si>
  <si>
    <t>Mobile Command Post Vehicle</t>
  </si>
  <si>
    <t>22-ft long;</t>
  </si>
  <si>
    <t>25'6" long; GVWR 19500 lbs; Duramax Diesel</t>
  </si>
  <si>
    <t>Mobile Command Center (Trailer)</t>
  </si>
  <si>
    <t>42" long</t>
  </si>
  <si>
    <t>Generator Rate not included</t>
  </si>
  <si>
    <t>GVWR: 22500 lbs; Diesel</t>
  </si>
  <si>
    <t>to 260</t>
  </si>
  <si>
    <t>Mobile Command Van</t>
  </si>
  <si>
    <t>Sprinter; GVWR: 11030</t>
  </si>
  <si>
    <t>Communication Equipment</t>
  </si>
  <si>
    <t>to 410</t>
  </si>
  <si>
    <t>Mobile Command Vehicle</t>
  </si>
  <si>
    <t>GVWR: 54600 lbs</t>
  </si>
  <si>
    <t>Light Tower</t>
  </si>
  <si>
    <t>Miscellaneous HEAVY DUTY-14</t>
  </si>
  <si>
    <t>30-FT</t>
  </si>
  <si>
    <t>to 13.5</t>
  </si>
  <si>
    <t>Miscellaneous LIGHT DUTY-7-1/2</t>
  </si>
  <si>
    <t>20-FT</t>
  </si>
  <si>
    <t>to 7.5</t>
  </si>
  <si>
    <t>Sand Bagger Machine</t>
  </si>
  <si>
    <t>2-4.5</t>
  </si>
  <si>
    <t>Helicopter</t>
  </si>
  <si>
    <t>Jet Range III-Helicopter</t>
  </si>
  <si>
    <t>Long Ranger</t>
  </si>
  <si>
    <t>Twinranger</t>
  </si>
  <si>
    <t>Model Bell 407 EMS- Ambulance</t>
  </si>
  <si>
    <t>Fixed wing</t>
  </si>
  <si>
    <t>Model Navajo PA-31</t>
  </si>
  <si>
    <t>PA-31-350, Navajo Chieftain twin engine</t>
  </si>
  <si>
    <t>Fire Fighter Same as S70C</t>
  </si>
  <si>
    <t>to 1890</t>
  </si>
  <si>
    <t>Fire Fighter</t>
  </si>
  <si>
    <t>to 2850</t>
  </si>
  <si>
    <t>Helicopter- light utility</t>
  </si>
  <si>
    <t>Model Bell 407GX - 7 seater</t>
  </si>
  <si>
    <t>Passenger Aircraft</t>
  </si>
  <si>
    <t>Model Bell 206L- 7 seater</t>
  </si>
  <si>
    <t>Model Bell-206L4</t>
  </si>
  <si>
    <t>Blackhawk King Air B200XP61</t>
  </si>
  <si>
    <t>to 669</t>
  </si>
  <si>
    <t>Blackhawk Caravan XP42 A</t>
  </si>
  <si>
    <t>King Air C90 XP135 A</t>
  </si>
  <si>
    <t>to 550</t>
  </si>
  <si>
    <t>Aerostar Helicopter</t>
  </si>
  <si>
    <t>Aerostar 601P</t>
  </si>
  <si>
    <t>to 290</t>
  </si>
  <si>
    <t>Huey Helicopter</t>
  </si>
  <si>
    <t>Engine:1 × Lycoming T53-L-11 turboshaft</t>
  </si>
  <si>
    <t>to 1100</t>
  </si>
  <si>
    <t>Travel Range 253 Nautical Miles</t>
  </si>
  <si>
    <t>Utility Bell 429</t>
  </si>
  <si>
    <t>to 710</t>
  </si>
  <si>
    <t>Commercial Bell Huey II</t>
  </si>
  <si>
    <t>Wire Puller Machine</t>
  </si>
  <si>
    <t>Overhead/Underground Wire Pulling Machine</t>
  </si>
  <si>
    <t>Wire Tensioning Machine</t>
  </si>
  <si>
    <t>Overhead Wire Tensioning Machine</t>
  </si>
  <si>
    <t>Aerial Lift</t>
  </si>
  <si>
    <t>Genie GS-2646</t>
  </si>
  <si>
    <t>1000 lbs</t>
  </si>
  <si>
    <t>24 Volt</t>
  </si>
  <si>
    <t># of Staff</t>
  </si>
  <si>
    <r>
      <t>Avg. Rate ($)</t>
    </r>
    <r>
      <rPr>
        <b/>
        <vertAlign val="superscript"/>
        <sz val="10"/>
        <color theme="1"/>
        <rFont val="Calibri"/>
        <family val="2"/>
        <scheme val="minor"/>
      </rPr>
      <t>4, 5</t>
    </r>
  </si>
  <si>
    <r>
      <t xml:space="preserve">3 </t>
    </r>
    <r>
      <rPr>
        <sz val="10"/>
        <color theme="1"/>
        <rFont val="Franklin Gothic Book"/>
        <family val="2"/>
      </rPr>
      <t>For volunteer and donated labor: Use straight time hours. FEMA does not base volunteer labor offsets on percentage of the hourly pay rate.</t>
    </r>
  </si>
  <si>
    <r>
      <t xml:space="preserve">4 </t>
    </r>
    <r>
      <rPr>
        <sz val="10"/>
        <color theme="1"/>
        <rFont val="Franklin Gothic Book"/>
        <family val="2"/>
      </rPr>
      <t>Applicants should include fringe benefits as part of labor cost. Fringe benefits may be calculated based on a percentage of the hourly pay rate.</t>
    </r>
  </si>
  <si>
    <r>
      <t xml:space="preserve">5 </t>
    </r>
    <r>
      <rPr>
        <sz val="10"/>
        <color theme="1"/>
        <rFont val="Franklin Gothic Book"/>
        <family val="2"/>
      </rPr>
      <t>For volunteer and donated labor: Use the rate of a similarly qualified person in the applicant’s organization who normally performs similar work. If the applicant does not have employees performing similar work, use a rate consistent with those ordinarily performing the work in the same labor market that the applicant would otherwise compete for that type of work.</t>
    </r>
  </si>
  <si>
    <r>
      <t>Work type</t>
    </r>
    <r>
      <rPr>
        <b/>
        <vertAlign val="superscript"/>
        <sz val="12"/>
        <color theme="1"/>
        <rFont val="Calibri"/>
        <family val="2"/>
        <scheme val="minor"/>
      </rPr>
      <t>3</t>
    </r>
  </si>
  <si>
    <r>
      <t>Salvage Value</t>
    </r>
    <r>
      <rPr>
        <b/>
        <vertAlign val="superscript"/>
        <sz val="12"/>
        <color theme="1"/>
        <rFont val="Calibri"/>
        <family val="2"/>
        <scheme val="minor"/>
      </rPr>
      <t>7</t>
    </r>
  </si>
  <si>
    <t>***Put donated Labor, Mutual Aid or National Guard on separate tab if applicable</t>
  </si>
  <si>
    <t>6 Reference the PAPPG for additional information regarding eligibility and costs for Applicant owned and purchased equipment.</t>
  </si>
  <si>
    <t>7 For purchased equipment, only if greater than $5,000. This reduction is based on the work completion deadline. For additional information and guidance refer to the Public Assistance: Reasonable Cost Evaluation Job Aid.</t>
  </si>
  <si>
    <r>
      <t>Equipment Type</t>
    </r>
    <r>
      <rPr>
        <b/>
        <vertAlign val="subscript"/>
        <sz val="12"/>
        <color theme="1"/>
        <rFont val="Calibri"/>
        <family val="2"/>
        <scheme val="minor"/>
      </rPr>
      <t xml:space="preserve">                                                                               *If multiples of the same equipment leased, specify quantity in this column</t>
    </r>
  </si>
  <si>
    <r>
      <t>Total days/hours used</t>
    </r>
    <r>
      <rPr>
        <b/>
        <vertAlign val="superscript"/>
        <sz val="12"/>
        <color theme="1"/>
        <rFont val="Calibri"/>
        <family val="2"/>
        <scheme val="minor"/>
      </rPr>
      <t>8</t>
    </r>
  </si>
  <si>
    <t>8 Please specify whether days, hours or both are included in list.</t>
  </si>
  <si>
    <t>use a separate form for Force Account, Mutual Aid, and Donated Materials</t>
  </si>
  <si>
    <t>1. Non-competitive procurement methods</t>
  </si>
  <si>
    <t>7. Temporary staging of equipment/materials (was it on a hardened surfact like a parking lot or road or somewhere where it caused ground disturbance).</t>
  </si>
  <si>
    <t>8. Coordination with State or Federal regulatory agency?</t>
  </si>
  <si>
    <t>See Applicant provided damage information p23-44 of Position Assist Addendum V2.3</t>
  </si>
  <si>
    <t>Contractor Name:</t>
  </si>
  <si>
    <t>Amount Claimed:</t>
  </si>
  <si>
    <t>Please explain why no other contract type was suitable:</t>
  </si>
  <si>
    <t>Does the contract have a ceiling price that the contractor exceeds at its own risk?</t>
  </si>
  <si>
    <t>Did the applicant maintain a high degree of oversight to obtain reasonable assurance that the contractor is using efficient methods and effective cost controls?</t>
  </si>
  <si>
    <t>Is the payment of the contract on a predetermined percentage rate?</t>
  </si>
  <si>
    <t>Was the predetermined percentage rate is applied to actual performance costs?</t>
  </si>
  <si>
    <t>Was the contractor’s total payment amount uncertain at the time of contracting?</t>
  </si>
  <si>
    <t>Did the contractor’s payment increase commensurately with increased performance costs?</t>
  </si>
  <si>
    <t>1. Contracts Involving Non-Competitive Procurement Method</t>
  </si>
  <si>
    <t>DI #</t>
  </si>
  <si>
    <t>Which of the following conditions apply to the noncompetitive procurement?</t>
  </si>
  <si>
    <t>Please provide a brief description of the product or service being procured, including the expected amount of the procurement:</t>
  </si>
  <si>
    <t>Please explain why a noncompetitive procurement is [was] necessary?</t>
  </si>
  <si>
    <t>Please provide the length of time the noncompetitive contract will be used for the defined Scope of Work (SOW), and the impact on that SOW should the noncompetitively procured contract not be available for that amount of time:</t>
  </si>
  <si>
    <t>Please provide the specific steps taken to determine that the applicant could not have used, or did not use, full and open competition for the SOW:</t>
  </si>
  <si>
    <t>Please inform of any known conflicts of interest and any efforts that the applicant made to identify potential conflicts of interest before the noncompetitive procurement occurred. If the applicant made no efforts, please explain why:</t>
  </si>
  <si>
    <t>Please provide any other justification:</t>
  </si>
  <si>
    <t>2. Time and Materials, Cost-Plus-Percentage-of-Cost, Percentage-of-Construction</t>
  </si>
  <si>
    <t>This contract included time and materials.</t>
  </si>
  <si>
    <t>No</t>
  </si>
  <si>
    <t>Yes</t>
  </si>
  <si>
    <r>
      <t>T</t>
    </r>
    <r>
      <rPr>
        <sz val="11"/>
        <color theme="1"/>
        <rFont val="Calibri"/>
        <family val="2"/>
        <scheme val="minor"/>
      </rPr>
      <t>his contract included cost-plus-percentage-of-cost or percentage-of-construction.</t>
    </r>
  </si>
  <si>
    <t>FEMA or the Recipient authorized a noncompetitive proposal.</t>
  </si>
  <si>
    <t>After solicitation of several sources, competition was determined inadequate.</t>
  </si>
  <si>
    <t>The item was only available from one source.</t>
  </si>
  <si>
    <t>A public exigency or emergency would not allow a delay resulting from competitive solicitation.</t>
  </si>
  <si>
    <t>SUMMARY OF RECORDS</t>
  </si>
  <si>
    <t>APPLICANT</t>
  </si>
  <si>
    <t>PA ID#</t>
  </si>
  <si>
    <t>CATEGORY</t>
  </si>
  <si>
    <t>DISASTER#</t>
  </si>
  <si>
    <t>75/25 Federal Cost Share CAT F</t>
  </si>
  <si>
    <t>TOTAL</t>
  </si>
  <si>
    <t>COST</t>
  </si>
  <si>
    <t>SUMMARY TYPE</t>
  </si>
  <si>
    <t>HOURS/ MILES</t>
  </si>
  <si>
    <t>FA Straight Labor</t>
  </si>
  <si>
    <t>Hr.</t>
  </si>
  <si>
    <t>FA Overtime Labor</t>
  </si>
  <si>
    <t>FA Call Out Labor</t>
  </si>
  <si>
    <t>FA Equipment</t>
  </si>
  <si>
    <t>Mi.</t>
  </si>
  <si>
    <t>FA Material</t>
  </si>
  <si>
    <t>Contracts</t>
  </si>
  <si>
    <t>Rented Equipment</t>
  </si>
  <si>
    <t>Mutual Aid Agreement</t>
  </si>
  <si>
    <t>Regular</t>
  </si>
  <si>
    <t>OT</t>
  </si>
  <si>
    <t>AdditionaliInformation required for each contract involving:</t>
  </si>
  <si>
    <t>PDMGs collect information for Environmental Planning and Historic Preservation (EHP) compliance for each damage inventory line item involving any of the following:</t>
  </si>
  <si>
    <t>Disposal of Demolition Debris or Other Material or Disposal of Construction Debris or Other Materials</t>
  </si>
  <si>
    <t>Fill or Borrow Material</t>
  </si>
  <si>
    <t>What was the quantity of fill? (Each type of fill) Unit of measure (Cubic Yards, Tons):</t>
  </si>
  <si>
    <t>What type of fill?</t>
  </si>
  <si>
    <t>☐ Gravel</t>
  </si>
  <si>
    <t>☐ Rock</t>
  </si>
  <si>
    <t>☐ Sand</t>
  </si>
  <si>
    <t>☐ Soil</t>
  </si>
  <si>
    <t>What was the source and location of the fill and borrow material? (Provide source and location for each type of fill)</t>
  </si>
  <si>
    <t>Ground Disturbance</t>
  </si>
  <si>
    <t>Did [will] the ground disturbance occur on previously undisturbed areas or outside of an existing footprint or right of way?</t>
  </si>
  <si>
    <t>What are [will be] the dimensions of the ground disturbance (L/W/D)?</t>
  </si>
  <si>
    <t>Did [will] the ground disturbance involve the removal of any existing [non-debris] trees, rootballs, stumps, or other vegetation?</t>
  </si>
  <si>
    <t>Hazardous Materials</t>
  </si>
  <si>
    <t>What type of hazardous materials?</t>
  </si>
  <si>
    <t>Did [will] the applicant dispose of the hazardous materials?</t>
  </si>
  <si>
    <t>Please describe why the applicant did not dispose of the hazardous materials:</t>
  </si>
  <si>
    <t>Please provide the name of the vendor or organization that transported the material:</t>
  </si>
  <si>
    <t>Please provide the GPS coordinates of the final disposal site(s):</t>
  </si>
  <si>
    <t>Documents Required</t>
  </si>
  <si>
    <t>Did any oil or hazardous material releases occur at this site?</t>
  </si>
  <si>
    <t>Did the applicant report the release[s] to state environmental agencies under spill or cleanup requirements?</t>
  </si>
  <si>
    <t>Please explain:</t>
  </si>
  <si>
    <t>Please include the case or site number:</t>
  </si>
  <si>
    <t>• Documentation of permits or correspondence with the environmental agency.</t>
  </si>
  <si>
    <t>Invasive Species Quarantine Area</t>
  </si>
  <si>
    <t>What is the name of the quarantine area?</t>
  </si>
  <si>
    <t>Please explain why quarantine requirements were not met:</t>
  </si>
  <si>
    <t>How was [will] the debris [be] disposed of?</t>
  </si>
  <si>
    <t>In or Within 200 feet of a Waterway, Body of Water, Floodway, or Wetland</t>
  </si>
  <si>
    <t>Has there been any coordination with another State or Federal regulatory agency?</t>
  </si>
  <si>
    <t>• All applicable permits or documentation of correspondence with the regulatory agencies.</t>
  </si>
  <si>
    <t>Did [will] the work involve placing any equipment (e.g., machinery or vehicles) in water and wetlands?</t>
  </si>
  <si>
    <t>Did [will] the work involve dredging?</t>
  </si>
  <si>
    <t>Please provide the area dimensions (L/W/D):</t>
  </si>
  <si>
    <t>Please provide the GPS coordinates of the dredging boundaries:</t>
  </si>
  <si>
    <t>Dredging method:</t>
  </si>
  <si>
    <t>Did [will] the work involve discharge of fill materials into a waterway, body of water, floodway, or wetland?"</t>
  </si>
  <si>
    <t>Near Threatened Species, Endangered Species, or Designated Critical Habitat</t>
  </si>
  <si>
    <t>Are there threatened or endangered species or designated critical habitat in or near the work site?</t>
  </si>
  <si>
    <t>On a Beach or Coastal Facility</t>
  </si>
  <si>
    <t>On or Adjacent to a Facility: Constructed 45 or More Years Ago; Listed on a Local, State, Tribal, Territorial, or National Register; or that is a Locally Registered Landmark</t>
  </si>
  <si>
    <t>Did [will] the work include any cleaning or mold remediation?</t>
  </si>
  <si>
    <t>What surface did [will] the applicant treat?</t>
  </si>
  <si>
    <t>Please describe the mold remediation activities:</t>
  </si>
  <si>
    <t>Did [will] the applicant use:</t>
  </si>
  <si>
    <t>What chemicals did the applicant use:</t>
  </si>
  <si>
    <t>Please list the pounds per square inch (PSI) used:</t>
  </si>
  <si>
    <t>Were there any previous extensive renovations to the exterior or interior?</t>
  </si>
  <si>
    <t>Please list the date(s) of any previous renovations:</t>
  </si>
  <si>
    <t>Temporary Access Road Construction</t>
  </si>
  <si>
    <t>Please describe the work in detail including quantities, dimensions, and material types used: (For Work-to-be-Completed: Provide the removal date of the temporary access road.)</t>
  </si>
  <si>
    <t>• Sketches, design plans, maps, aerial images, and photos, if available.</t>
  </si>
  <si>
    <t>Temporary Staging of Equipment or Materials</t>
  </si>
  <si>
    <t>Provide the location of the temporary staging area of equipment and materials.</t>
  </si>
  <si>
    <t>Please select the type of surface for each staging area site:</t>
  </si>
  <si>
    <t>The level of information requested in this appendix is required for a damage item (DI). For completed work, applicants may use these tables or provide documentation with similar information. For work-to-be-completed, applicants may either submit this information or request that FEMA conduct either a virtual or in-person site inspection to obtain the damage information.</t>
  </si>
  <si>
    <t>For examples of facility components and materials, see page F-4. PDMGs may also refer to the DDD Review Checklist in the Doctrine Section Toolbox Library on the FEMA SharePoint or in the Grants Manager Support Center in Job Aids.</t>
  </si>
  <si>
    <t>DI Number</t>
  </si>
  <si>
    <t>Additional Facility and Damage Information: Please provide any additional information necessary to describe the facility and cause of damage (e.g., for bridges and roads include number of lanes, for buildings include the damaged square footage and describe where the damage is located [exterior, interior, basement], for basins and stormwater retention include quantity of material deposited by the incident).</t>
  </si>
  <si>
    <t>Facility Information. Please list the project facilities and provide complete information for each.</t>
  </si>
  <si>
    <t>Basin (Detention, Sediment, or Debris) and Stormwater retention</t>
  </si>
  <si>
    <t>Common Components (with common material types) (not a complete list):</t>
  </si>
  <si>
    <t>☐ Armor</t>
  </si>
  <si>
    <t>☐ Rip-rap</t>
  </si>
  <si>
    <t>☐ Rock armor</t>
  </si>
  <si>
    <t>☐ Shot rock</t>
  </si>
  <si>
    <t>☐ Other (please describe)</t>
  </si>
  <si>
    <t>☐ Control gate</t>
  </si>
  <si>
    <t>☐ Embankment</t>
  </si>
  <si>
    <t>☐ Dirt</t>
  </si>
  <si>
    <t>☐ Grate</t>
  </si>
  <si>
    <t>☐ Lining</t>
  </si>
  <si>
    <t>☐ Pipe</t>
  </si>
  <si>
    <t>☐ Storm drain</t>
  </si>
  <si>
    <t>☐ Weir</t>
  </si>
  <si>
    <t>☐ Quantity (actual or estimated) of material deposited by the incident, including quantity and metric</t>
  </si>
  <si>
    <t>Additional Facility and Damage Information:</t>
  </si>
  <si>
    <t>Berm, Levee, Sand Revetment, Seawall</t>
  </si>
  <si>
    <t>☐ Core</t>
  </si>
  <si>
    <t>☐ Concrete</t>
  </si>
  <si>
    <t>☐ Earth</t>
  </si>
  <si>
    <t>☐ Metal</t>
  </si>
  <si>
    <t>☐ Plastic</t>
  </si>
  <si>
    <t>☐ Foundation</t>
  </si>
  <si>
    <t>☐ Loss of fill</t>
  </si>
  <si>
    <t>☐ Pile</t>
  </si>
  <si>
    <t>☐ Rebar</t>
  </si>
  <si>
    <t>☐ Vegetative cover</t>
  </si>
  <si>
    <t>Bridge</t>
  </si>
  <si>
    <t>☐ Abutment</t>
  </si>
  <si>
    <t>☐ Approaches</t>
  </si>
  <si>
    <t>☐ Cross frame</t>
  </si>
  <si>
    <t>☐ Barrier</t>
  </si>
  <si>
    <t>☐ Deck</t>
  </si>
  <si>
    <t>☐ Guardrail</t>
  </si>
  <si>
    <t>☐ Girder</t>
  </si>
  <si>
    <t>☐ Lighting</t>
  </si>
  <si>
    <t>☐ Substructure</t>
  </si>
  <si>
    <t>☐ Pier</t>
  </si>
  <si>
    <t>☐ Surface</t>
  </si>
  <si>
    <t>☐ Asphalt</t>
  </si>
  <si>
    <t>☐ Composite</t>
  </si>
  <si>
    <t>☐ Chip &amp; seal</t>
  </si>
  <si>
    <t>☐ Traffic signal</t>
  </si>
  <si>
    <t>☐ Wingwall</t>
  </si>
  <si>
    <t>☐ Number of lanes</t>
  </si>
  <si>
    <t>Building</t>
  </si>
  <si>
    <t>☐ Bathroom components (please list and describe damage)</t>
  </si>
  <si>
    <t>☐ Ceiling</t>
  </si>
  <si>
    <t>☐ Acoustical drop ceiling</t>
  </si>
  <si>
    <t>☐ Blanket ceiling</t>
  </si>
  <si>
    <t>☐ Ceiling tiles</t>
  </si>
  <si>
    <t>☐ Drywall/sheet rock</t>
  </si>
  <si>
    <t>☐ Insulation</t>
  </si>
  <si>
    <t>☐ Plaster and lathe ceiling</t>
  </si>
  <si>
    <t>☐ Unfinished ceiling</t>
  </si>
  <si>
    <t>☐ Electrical components (please list and describe damage)</t>
  </si>
  <si>
    <t>☐ Elevator (please describe)</t>
  </si>
  <si>
    <t>☐ Fire Protection (please list and describe damage)</t>
  </si>
  <si>
    <t>☐ Kitchen components (please list and describe damage)</t>
  </si>
  <si>
    <t>☐ Emergency Lighting</t>
  </si>
  <si>
    <t>☐ Recessed</t>
  </si>
  <si>
    <t>☐ Roofing</t>
  </si>
  <si>
    <t>☐ Roof accessories</t>
  </si>
  <si>
    <t>☐ Ridge</t>
  </si>
  <si>
    <t>☐ Continuous shingled ridge vent</t>
  </si>
  <si>
    <t>☐ Shingled</t>
  </si>
  <si>
    <t>☐ Weather barrier type</t>
  </si>
  <si>
    <t>☐ Asphalt felt 15#</t>
  </si>
  <si>
    <t>☐ Asphalt felt 30#</t>
  </si>
  <si>
    <t>☐ Doors</t>
  </si>
  <si>
    <t>☐ Hollow core</t>
  </si>
  <si>
    <t>☐ Flat panel</t>
  </si>
  <si>
    <t>☐ Raised panel</t>
  </si>
  <si>
    <t>☐ Overhead</t>
  </si>
  <si>
    <t>☐ Painted</t>
  </si>
  <si>
    <t>☐ Pre-finished</t>
  </si>
  <si>
    <t>☐ Solid core</t>
  </si>
  <si>
    <t>☐ Steel</t>
  </si>
  <si>
    <t>☐ Stained</t>
  </si>
  <si>
    <t>☐ Wood</t>
  </si>
  <si>
    <t>☐ Flooring</t>
  </si>
  <si>
    <t>☐ Carpet</t>
  </si>
  <si>
    <t>☐ Ceramic</t>
  </si>
  <si>
    <t>☐ Composition type (VCT)</t>
  </si>
  <si>
    <t>☐ Painted Concrete</t>
  </si>
  <si>
    <t>☐ Vinyl</t>
  </si>
  <si>
    <t>☐ Foundation (spread footing, piles, etc.)</t>
  </si>
  <si>
    <t>☐ HVAC</t>
  </si>
  <si>
    <t>☐ Air conditioning unit</t>
  </si>
  <si>
    <t>☐ Air handler</t>
  </si>
  <si>
    <t>☐ Condenser</t>
  </si>
  <si>
    <t>☐ Diffuser</t>
  </si>
  <si>
    <t>☐ Duct work insulation</t>
  </si>
  <si>
    <t>☐ Duct work rigid</t>
  </si>
  <si>
    <t>☐ Fan coil unit</t>
  </si>
  <si>
    <t>☐ Furnace</t>
  </si>
  <si>
    <t>☐ Gas</t>
  </si>
  <si>
    <t>☐ Electric</t>
  </si>
  <si>
    <t>☐ Heat Pump</t>
  </si>
  <si>
    <t>☐ Roof covering type.</t>
  </si>
  <si>
    <t>☐ 3-Tab</t>
  </si>
  <si>
    <t>☐ Multilayer</t>
  </si>
  <si>
    <t>☐ Built-up (multi-ply)</t>
  </si>
  <si>
    <t>☐ EPDM (ethylene propylene deine terpolymer) single ply</t>
  </si>
  <si>
    <t>☐ Fluid applied roofing</t>
  </si>
  <si>
    <t>☐ Corrugated</t>
  </si>
  <si>
    <t>☐ Ribbed</t>
  </si>
  <si>
    <t>☐ Standing seam</t>
  </si>
  <si>
    <t>☐ PVC (polyvinyl chloride) single ply</t>
  </si>
  <si>
    <t>☐ SBS modified (multi-ply)</t>
  </si>
  <si>
    <t>☐ TPO (thermoplastic polyolefin) single ply</t>
  </si>
  <si>
    <t>☐ Roof type</t>
  </si>
  <si>
    <t>☐ Gable (please include number of gables)</t>
  </si>
  <si>
    <t>☐ Hip (please include number of hips)</t>
  </si>
  <si>
    <t>☐ Skylights</t>
  </si>
  <si>
    <t>☐ Fiberglass panels</t>
  </si>
  <si>
    <t>☐ Fixed dome type</t>
  </si>
  <si>
    <t>☐ Operable type</t>
  </si>
  <si>
    <t>☐ Septic components (please list and describe damage)</t>
  </si>
  <si>
    <t>☐ Structural element (column, beam, etc.)</t>
  </si>
  <si>
    <t>☐ Walls</t>
  </si>
  <si>
    <t>☐ Blanket wall insulation</t>
  </si>
  <si>
    <t>☐ Concrete masonry unit (CMU)</t>
  </si>
  <si>
    <t>☐ Drywall</t>
  </si>
  <si>
    <t>☐ External siding</t>
  </si>
  <si>
    <t>☐ Painted drywall</t>
  </si>
  <si>
    <t>☐ Paneling</t>
  </si>
  <si>
    <t>☐ Plaster</t>
  </si>
  <si>
    <t>☐ Plaster and lathe wall</t>
  </si>
  <si>
    <t>☐ Vinyl wall cover</t>
  </si>
  <si>
    <t>☐ Wainscoting</t>
  </si>
  <si>
    <t>☐ Windows</t>
  </si>
  <si>
    <t>☐ Awning</t>
  </si>
  <si>
    <t>☐ Casement</t>
  </si>
  <si>
    <t>☐ Double hung</t>
  </si>
  <si>
    <t>☐ Fixed</t>
  </si>
  <si>
    <t>☐ Louver</t>
  </si>
  <si>
    <t>☐ Single hung</t>
  </si>
  <si>
    <t>☐ Sliding</t>
  </si>
  <si>
    <t>☐ Storm shutters</t>
  </si>
  <si>
    <t>☐ Damaged square footage (actual or estimated)</t>
  </si>
  <si>
    <t>☐ Description of area</t>
  </si>
  <si>
    <t>☐ Description of where the building damage is located (exterior, interior, basement, other [please describe])</t>
  </si>
  <si>
    <t>Culvert, Ditch</t>
  </si>
  <si>
    <t>☐ Culvert pipe</t>
  </si>
  <si>
    <t>☐ Aluminum</t>
  </si>
  <si>
    <t>☐ Corrugated metal</t>
  </si>
  <si>
    <t>☐ High-density polyethylene</t>
  </si>
  <si>
    <t>☐ Polyvinyl chloride</t>
  </si>
  <si>
    <t>☐ Headwall</t>
  </si>
  <si>
    <t>☐ Inlet</t>
  </si>
  <si>
    <t>☐ Retaining Wall</t>
  </si>
  <si>
    <t>☐ Include culvert type:</t>
  </si>
  <si>
    <t>☐ Arch</t>
  </si>
  <si>
    <t>☐ Box/Rectangle (single or multiple)</t>
  </si>
  <si>
    <t>☐ Bridge culvert</t>
  </si>
  <si>
    <t>☐ Circular</t>
  </si>
  <si>
    <t>☐ Flat</t>
  </si>
  <si>
    <t>☐ Horizontal ellipse</t>
  </si>
  <si>
    <t>☐ Metal box</t>
  </si>
  <si>
    <t>☐ Pipe (single or multiple)</t>
  </si>
  <si>
    <t>☐ Pipe arch (single or multiple)</t>
  </si>
  <si>
    <t>☐ Vertical ellipse</t>
  </si>
  <si>
    <t>Dam</t>
  </si>
  <si>
    <t>☐ Outlet gate</t>
  </si>
  <si>
    <t>☐ Bascule</t>
  </si>
  <si>
    <t>☐ Drum</t>
  </si>
  <si>
    <t>☐ Flag</t>
  </si>
  <si>
    <t>☐ Needle</t>
  </si>
  <si>
    <t>☐ Roller</t>
  </si>
  <si>
    <t>☐ Slide/sluice gate</t>
  </si>
  <si>
    <t>☐ Vertical lift</t>
  </si>
  <si>
    <t>☐ Overflow structure (Spillway)</t>
  </si>
  <si>
    <t>☐ Electrical panel</t>
  </si>
  <si>
    <t>☐ Electrical wire</t>
  </si>
  <si>
    <t>☐ Sensor</t>
  </si>
  <si>
    <t>☐ Supervisory control and data acquisition (SCADA)</t>
  </si>
  <si>
    <t>☐ Include the dam type (if applicable)</t>
  </si>
  <si>
    <t>☐ Buttress</t>
  </si>
  <si>
    <t>☐ Earth/rock embankments</t>
  </si>
  <si>
    <t>☐ Gravity</t>
  </si>
  <si>
    <t>☐ Masonry</t>
  </si>
  <si>
    <t>☐ Multi-arch</t>
  </si>
  <si>
    <t>☐ Rockfill</t>
  </si>
  <si>
    <t>☐ Stone</t>
  </si>
  <si>
    <t>☐ Timber crib</t>
  </si>
  <si>
    <t>☐ Include the spillway type (if applicable)</t>
  </si>
  <si>
    <t>☐ Controlled</t>
  </si>
  <si>
    <t>☐ Chute</t>
  </si>
  <si>
    <t>☐ Ogee</t>
  </si>
  <si>
    <t>☐ Shaft</t>
  </si>
  <si>
    <t>☐ Side channel</t>
  </si>
  <si>
    <t>☐ Siphon</t>
  </si>
  <si>
    <t>☐ Uncontrolled</t>
  </si>
  <si>
    <t>Include the number of pumps associated with the facility</t>
  </si>
  <si>
    <t>Low-water Crossing</t>
  </si>
  <si>
    <t>☐ Base</t>
  </si>
  <si>
    <t>☐ Subbase</t>
  </si>
  <si>
    <t>Natural gas transmission and distribution</t>
  </si>
  <si>
    <t>☐ Compressor station</t>
  </si>
  <si>
    <t>☐ Electrical control panel</t>
  </si>
  <si>
    <t>☐ Electrical cables</t>
  </si>
  <si>
    <t>☐ Tank</t>
  </si>
  <si>
    <t>Parks or Recreational Facilities</t>
  </si>
  <si>
    <t>☐ Athletic court</t>
  </si>
  <si>
    <t>☐ Athletic field surface</t>
  </si>
  <si>
    <t>☐ Artificial</t>
  </si>
  <si>
    <t>☐ Grass</t>
  </si>
  <si>
    <t>☐ Bleacher</t>
  </si>
  <si>
    <t>☐ Fence</t>
  </si>
  <si>
    <t>☐ Playground surface</t>
  </si>
  <si>
    <t>☐ Power source and its electrical distribution and control system.</t>
  </si>
  <si>
    <t>☐ Running track</t>
  </si>
  <si>
    <t>Power plant, Power transmission and distribution system, Substation, Wind turbine</t>
  </si>
  <si>
    <t>☐ Cable</t>
  </si>
  <si>
    <t>☐ Conductor</t>
  </si>
  <si>
    <t>☐ Conduit</t>
  </si>
  <si>
    <t>☐ Cooling tower</t>
  </si>
  <si>
    <t>☐ Crossarm</t>
  </si>
  <si>
    <t>☐ Insulator</t>
  </si>
  <si>
    <t>☐ Line</t>
  </si>
  <si>
    <t>☐ Pole</t>
  </si>
  <si>
    <t>☐ Riser</t>
  </si>
  <si>
    <t>☐ Transformer</t>
  </si>
  <si>
    <t>☐ Tower</t>
  </si>
  <si>
    <t>☐ Turbine</t>
  </si>
  <si>
    <t>Railway, Subway</t>
  </si>
  <si>
    <t>☐ Elevator</t>
  </si>
  <si>
    <t>☐ Escalator</t>
  </si>
  <si>
    <t>☐ Signal</t>
  </si>
  <si>
    <t>☐ Switch</t>
  </si>
  <si>
    <t>☐ Train track</t>
  </si>
  <si>
    <t>Reservoir</t>
  </si>
  <si>
    <t>☐ Abutments</t>
  </si>
  <si>
    <t>☐ Electrical distribution and control systems</t>
  </si>
  <si>
    <t>☐ Emergency motor/generator set and transfer switch</t>
  </si>
  <si>
    <t>☐ Outlet gate (please describe)</t>
  </si>
  <si>
    <t>☐ Include the type of reservoir</t>
  </si>
  <si>
    <t>☐ Dry</t>
  </si>
  <si>
    <t>☐ Off stream</t>
  </si>
  <si>
    <t>☐ On stream</t>
  </si>
  <si>
    <t>☐ If work includes restoration to pre-disaster capacity of channels, basins, and reservoirs, include the Survey data to inform the pre-disaster capacity of the facility and maintenance records (for more information see PAPPG).</t>
  </si>
  <si>
    <t>Road, Airport Runway/Taxiway, Parking, Sidewalk</t>
  </si>
  <si>
    <t>☐ Curb</t>
  </si>
  <si>
    <t>☐ Median</t>
  </si>
  <si>
    <t>☐ Shoulder</t>
  </si>
  <si>
    <t>☐ Sidewalk/Path</t>
  </si>
  <si>
    <t>☐ Ditch</t>
  </si>
  <si>
    <t>☐ Traffic barrier</t>
  </si>
  <si>
    <t>☐ Include the number of lanes</t>
  </si>
  <si>
    <t>Water/ Wastewater</t>
  </si>
  <si>
    <t>☐ Aeration tank</t>
  </si>
  <si>
    <t>☐ Chlorination system</t>
  </si>
  <si>
    <t>☐ Clarifier</t>
  </si>
  <si>
    <t>☐ Effluent outflow</t>
  </si>
  <si>
    <t>☐ Electrical cable</t>
  </si>
  <si>
    <t>☐ Electrical motor/generator set and transfer switch</t>
  </si>
  <si>
    <t>☐ Filter</t>
  </si>
  <si>
    <t>☐ Gauge</t>
  </si>
  <si>
    <t>☐ Generator</t>
  </si>
  <si>
    <t>☐ Intake system</t>
  </si>
  <si>
    <t>☐ Pipes</t>
  </si>
  <si>
    <t>☐ Power source and its distribution and control systems</t>
  </si>
  <si>
    <t>☐ Primary Sedimentation</t>
  </si>
  <si>
    <t>☐ Pump</t>
  </si>
  <si>
    <t>☐ Supervisory Control and Data Acquisition (SCADA)</t>
  </si>
  <si>
    <t>Sketch of Site/Facility/Damage/Dimensions</t>
  </si>
  <si>
    <t>Aqueduct, Canal, Drainage channel</t>
  </si>
  <si>
    <t>Athletic court, Athletic field, Golf course, Tennis court, Playground</t>
  </si>
  <si>
    <t>Basin (Debris, Detention, Sediment, Stormwater Retention and Detention)</t>
  </si>
  <si>
    <t>Beach, Dune</t>
  </si>
  <si>
    <t>Boardwalk, Trail</t>
  </si>
  <si>
    <t>Cemetery</t>
  </si>
  <si>
    <t>Communications System</t>
  </si>
  <si>
    <t>Contents</t>
  </si>
  <si>
    <t>Dock, Harbor, Pier, or Port</t>
  </si>
  <si>
    <t>Equipment and Vehicles</t>
  </si>
  <si>
    <t>Fish hatchery, Zoo</t>
  </si>
  <si>
    <t>Lift station, Pumping station</t>
  </si>
  <si>
    <t>Road (Airport runway/taxiway, Parking, Road, Runway, Sidewalk)</t>
  </si>
  <si>
    <t>Swimming pool</t>
  </si>
  <si>
    <t>Water /Wastewater</t>
  </si>
  <si>
    <t>Water control facilities</t>
  </si>
  <si>
    <t>FEMA Equipment code</t>
  </si>
  <si>
    <t>DONATED LABOR SIGN-IN SHEET</t>
  </si>
  <si>
    <t>Name</t>
  </si>
  <si>
    <t>First &amp; Last</t>
  </si>
  <si>
    <t>Time in</t>
  </si>
  <si>
    <t>Time out</t>
  </si>
  <si>
    <t>Make, Model, Year</t>
  </si>
  <si>
    <t>Equipment Type
* Include attachments used</t>
  </si>
  <si>
    <t>Size, Capacity (e.g., horsepower, wattage)</t>
  </si>
  <si>
    <t>Location of Work</t>
  </si>
  <si>
    <t>Operator Name (If applicable)</t>
  </si>
  <si>
    <t>Donor Name (Individual or organization)</t>
  </si>
  <si>
    <t>Days, Hours, or Miles (Include unit of measure)</t>
  </si>
  <si>
    <t>Usage Rate ($)</t>
  </si>
  <si>
    <r>
      <t>Donated Equipment – For Equipment That Will be Returned to the Donor</t>
    </r>
    <r>
      <rPr>
        <b/>
        <vertAlign val="superscript"/>
        <sz val="14"/>
        <color theme="1"/>
        <rFont val="Calibri"/>
        <family val="2"/>
        <scheme val="minor"/>
      </rPr>
      <t>9</t>
    </r>
  </si>
  <si>
    <r>
      <rPr>
        <vertAlign val="superscript"/>
        <sz val="11"/>
        <color theme="1"/>
        <rFont val="Calibri"/>
        <family val="2"/>
        <scheme val="minor"/>
      </rPr>
      <t>9</t>
    </r>
    <r>
      <rPr>
        <sz val="11"/>
        <color theme="1"/>
        <rFont val="Calibri"/>
        <family val="2"/>
        <scheme val="minor"/>
      </rPr>
      <t xml:space="preserve"> Refer to the Donated Resources section of the PAPPG under “Offset Amounts” for more information. If FEMA cost codes are not available, PDMGs should work with their IBD-PAGS and refer to the PAPPG section on applicant-owned and purchased equipment to ensure sufficient information.</t>
    </r>
  </si>
  <si>
    <r>
      <t>Donated Equipment – For Equipment Donated with Transfer of Title</t>
    </r>
    <r>
      <rPr>
        <b/>
        <vertAlign val="superscript"/>
        <sz val="14"/>
        <color theme="1"/>
        <rFont val="Calibri"/>
        <family val="2"/>
        <scheme val="minor"/>
      </rPr>
      <t>10</t>
    </r>
  </si>
  <si>
    <r>
      <t>Fair Market Value</t>
    </r>
    <r>
      <rPr>
        <b/>
        <vertAlign val="superscript"/>
        <sz val="11"/>
        <color theme="1"/>
        <rFont val="Calibri"/>
        <family val="2"/>
        <scheme val="minor"/>
      </rPr>
      <t>11</t>
    </r>
    <r>
      <rPr>
        <b/>
        <sz val="11"/>
        <color theme="1"/>
        <rFont val="Calibri"/>
        <family val="2"/>
        <scheme val="minor"/>
      </rPr>
      <t xml:space="preserve"> ($)
At the time of donation</t>
    </r>
  </si>
  <si>
    <r>
      <rPr>
        <vertAlign val="superscript"/>
        <sz val="11"/>
        <color theme="1"/>
        <rFont val="Calibri"/>
        <family val="2"/>
        <scheme val="minor"/>
      </rPr>
      <t>11</t>
    </r>
    <r>
      <rPr>
        <sz val="11"/>
        <color theme="1"/>
        <rFont val="Calibri"/>
        <family val="2"/>
        <scheme val="minor"/>
      </rPr>
      <t xml:space="preserve"> For purchased equipment, only if greater than $5,000. This reduction is based on the work completion deadline. For additional information and guidance refer to the Public Assistance: Reasonable Cost Evaluation Job Aid.</t>
    </r>
  </si>
  <si>
    <r>
      <rPr>
        <vertAlign val="superscript"/>
        <sz val="11"/>
        <rFont val="Calibri"/>
        <family val="2"/>
        <scheme val="minor"/>
      </rPr>
      <t>10</t>
    </r>
    <r>
      <rPr>
        <sz val="11"/>
        <rFont val="Calibri"/>
        <family val="2"/>
        <scheme val="minor"/>
      </rPr>
      <t xml:space="preserve"> Refer to the Donated Resources section of the PAPPG under “Offset Amounts” for more information.
</t>
    </r>
  </si>
  <si>
    <t>Mutual Aid MATERIALS/SUPPLIES</t>
  </si>
  <si>
    <t>Donated MATERIALS/SUPPLIES</t>
  </si>
  <si>
    <t>Donor Name (Individual or Organization)</t>
  </si>
  <si>
    <t>Quantity used</t>
  </si>
  <si>
    <r>
      <t>Fair Market Value</t>
    </r>
    <r>
      <rPr>
        <b/>
        <vertAlign val="superscript"/>
        <sz val="12"/>
        <color theme="1"/>
        <rFont val="Calibri"/>
        <family val="2"/>
        <scheme val="minor"/>
      </rPr>
      <t>13</t>
    </r>
    <r>
      <rPr>
        <b/>
        <sz val="12"/>
        <color theme="1"/>
        <rFont val="Calibri"/>
        <family val="2"/>
        <scheme val="minor"/>
      </rPr>
      <t xml:space="preserve"> ($) At the time of donation</t>
    </r>
  </si>
  <si>
    <r>
      <t xml:space="preserve">Invoice Number </t>
    </r>
    <r>
      <rPr>
        <b/>
        <vertAlign val="superscript"/>
        <sz val="12"/>
        <color theme="1"/>
        <rFont val="Calibri"/>
        <family val="2"/>
        <scheme val="minor"/>
      </rPr>
      <t>12</t>
    </r>
  </si>
  <si>
    <r>
      <rPr>
        <vertAlign val="superscript"/>
        <sz val="11"/>
        <color theme="1"/>
        <rFont val="Calibri"/>
        <family val="2"/>
        <scheme val="minor"/>
      </rPr>
      <t>12</t>
    </r>
    <r>
      <rPr>
        <sz val="11"/>
        <color theme="1"/>
        <rFont val="Calibri"/>
        <family val="2"/>
        <scheme val="minor"/>
      </rPr>
      <t xml:space="preserve"> Please provide reference(s) to applicant-provided invoices (i.e., invoice numbers) or other documentation that validate claimed value.</t>
    </r>
  </si>
  <si>
    <r>
      <rPr>
        <vertAlign val="superscript"/>
        <sz val="11"/>
        <color theme="1"/>
        <rFont val="Calibri"/>
        <family val="2"/>
        <scheme val="minor"/>
      </rPr>
      <t>13</t>
    </r>
    <r>
      <rPr>
        <sz val="11"/>
        <color theme="1"/>
        <rFont val="Calibri"/>
        <family val="2"/>
        <scheme val="minor"/>
      </rPr>
      <t xml:space="preserve"> For additional information and guidance refer to the PAPPG section on Donated Resources. For explicit instruction for unused supplies exceeding $5,000 see 2 CFR 200.314 – Supplies.</t>
    </r>
  </si>
  <si>
    <t>2. Time and materials, cost-plus-percentage-of-cost, or percentage-of-construction. Fill out Contract Questionnaire Tab</t>
  </si>
  <si>
    <t>Work occurred:</t>
  </si>
  <si>
    <t>Fill or borrow material,  Ground disturbance, Hazardous materials, Invasive species quarantine area</t>
  </si>
  <si>
    <t>In or within 200 feet of a waterway, body of water, floodway, or wetland</t>
  </si>
  <si>
    <t>Gravel</t>
  </si>
  <si>
    <t>Rock</t>
  </si>
  <si>
    <t>Sand</t>
  </si>
  <si>
    <t>Soil</t>
  </si>
  <si>
    <t>Other material:</t>
  </si>
  <si>
    <t>Near threatened species, endangered species, or designated critical habitat(s)</t>
  </si>
  <si>
    <t>On a beach or coastal facility</t>
  </si>
  <si>
    <t>On or adjacent to a facility a) constructed 45 or more years ago; b) listed on a local, state, tribal, territorial, or national register; or c) that is a locally registered landmark</t>
  </si>
  <si>
    <t>Temporary access road construction</t>
  </si>
  <si>
    <t>Temporary staging of equipment or materials</t>
  </si>
  <si>
    <t>Commercial. Please provide name of vendor(s) and address or GPS:</t>
  </si>
  <si>
    <t>Municipal. Please provide the GPS coordinates:</t>
  </si>
  <si>
    <t>Private. Please provide the GPS coordinates:</t>
  </si>
  <si>
    <t>Other. Please describe and provide the GPS coordinates:</t>
  </si>
  <si>
    <t>Yes. Please provide the GPS coordinates for each location:</t>
  </si>
  <si>
    <t>Asbestos containing products (sealants, insulation, tile, etc.)</t>
  </si>
  <si>
    <t>Chemical or fuel storage tanks (above or below ground)</t>
  </si>
  <si>
    <t>Glycol or antifreeze</t>
  </si>
  <si>
    <t>Lead based paints, solder, flashing</t>
  </si>
  <si>
    <t>Mercury containing waste (mercury switches, fluorescent bulbs, thermostats, etc.)</t>
  </si>
  <si>
    <t>Oil, fuel (gasoline, diesel, kerosene, propane), or hydraulics</t>
  </si>
  <si>
    <t>Polychlorinated Biphenyl (PCB) containing materials (transformers, caulking, etc.)</t>
  </si>
  <si>
    <t>Pesticides</t>
  </si>
  <si>
    <t>Solvents (thinners, cleaners, varnishes, and adhesives)</t>
  </si>
  <si>
    <t>Swimming pool maintenance supplies (chlorine products, muriatic acid, etc.)</t>
  </si>
  <si>
    <t>Other hazardous materials. Please describe:</t>
  </si>
  <si>
    <t>Applicable permits, waste manifests, notification of proper storage, and any required facility-specific Emergency Response Plans for spills, safety, and proper handling.</t>
  </si>
  <si>
    <t>Was [will] the debris [be] disposed of according to quarantine requirements? (If unsure, please contact the State, local, Tribal, or Territorial emergency management office to determine prior to submitting the Project Application.)</t>
  </si>
  <si>
    <t>Unsure</t>
  </si>
  <si>
    <t>Barge</t>
  </si>
  <si>
    <t>Flotation device</t>
  </si>
  <si>
    <t>Land</t>
  </si>
  <si>
    <t>Other:</t>
  </si>
  <si>
    <t>Chemical cleansers</t>
  </si>
  <si>
    <t>Power washing</t>
  </si>
  <si>
    <t>Documents Required:</t>
  </si>
  <si>
    <t>Other</t>
  </si>
  <si>
    <r>
      <t xml:space="preserve">Is the staging area within an existing right-of-way? </t>
    </r>
    <r>
      <rPr>
        <sz val="11"/>
        <color theme="1"/>
        <rFont val="Calibri"/>
        <family val="2"/>
        <scheme val="minor"/>
      </rPr>
      <t>(For Work-to-be-Completed: Provide the removal date of the temporary staging of equipment or materials.) If so FEMA may need to conduct a more extensive environmental and historic preservation review.</t>
    </r>
  </si>
  <si>
    <t>Grass field</t>
  </si>
  <si>
    <t>Paved (asphalt or concrete)</t>
  </si>
  <si>
    <t>SCOPE OF WORK (repair or replace FA or contract ,pre-disaster or change of function/footprint,material)</t>
  </si>
  <si>
    <t>Component Damage Information: Please provide a detailed description of each damaged component in the DI (refer to the examples that begin on page F-4 for a list of common components and materials by facility type). Please provide photos, sketches, and technical surveys if available.  Restoration cost is required for completed work and optional for work-to-be completed.</t>
  </si>
  <si>
    <r>
      <t xml:space="preserve">Facility Type </t>
    </r>
    <r>
      <rPr>
        <sz val="12"/>
        <color theme="1"/>
        <rFont val="Calibri"/>
        <family val="2"/>
        <scheme val="minor"/>
      </rPr>
      <t>(e.g., road, low water crossing, drainage channel, pumping facility, building, water storage, bus stop).</t>
    </r>
  </si>
  <si>
    <r>
      <t>Location</t>
    </r>
    <r>
      <rPr>
        <sz val="12"/>
        <color theme="1"/>
        <rFont val="Calibri"/>
        <family val="2"/>
        <scheme val="minor"/>
      </rPr>
      <t xml:space="preserve"> (address and/or GPS. Start and stop GPS if over 200 FT in length)</t>
    </r>
  </si>
  <si>
    <t>Below are examples of common facility types and their common components and materials. Applicants may reference these examples when completing Applicant-Provided Damage Information and Applicant Provided Scope of Work Information.</t>
  </si>
  <si>
    <r>
      <t xml:space="preserve">Component </t>
    </r>
    <r>
      <rPr>
        <sz val="12"/>
        <color theme="1"/>
        <rFont val="Calibri"/>
        <family val="2"/>
        <scheme val="minor"/>
      </rPr>
      <t>(Example: vinyl dual sliding server windows destroyed by fire)</t>
    </r>
  </si>
  <si>
    <r>
      <t>Reason for Change</t>
    </r>
    <r>
      <rPr>
        <sz val="12"/>
        <color theme="1"/>
        <rFont val="Calibri"/>
        <family val="2"/>
        <scheme val="minor"/>
      </rPr>
      <t xml:space="preserve"> EXAMPLE: 2018 IBC 716.1 requires fire resistance of exterior glazing. Adding fire shutters will provide fire resistance</t>
    </r>
  </si>
  <si>
    <r>
      <t>Detailed Description of Change</t>
    </r>
    <r>
      <rPr>
        <sz val="12"/>
        <color theme="1"/>
        <rFont val="Calibri"/>
        <family val="2"/>
        <scheme val="minor"/>
      </rPr>
      <t xml:space="preserve"> EXAMPLE: Install (2) 8’ x 4’ - 22 GA. UL listed fire shutters to cover the new server windows. Mechanically attach shutter to the exterior CMU wall with 3/8 x 5” wedge anchors 18” OC per manufactures speciation. See attached plans and/or manufacture specifications labeled xxxxx.pdf</t>
    </r>
  </si>
  <si>
    <r>
      <rPr>
        <b/>
        <sz val="14"/>
        <color theme="1"/>
        <rFont val="Calibri"/>
        <family val="2"/>
        <scheme val="minor"/>
      </rPr>
      <t>Does the Scope of Work change the pre-disaster conditions at the site? If so, please provide detailed information about changes to facility function, footprint, and/or material.</t>
    </r>
    <r>
      <rPr>
        <sz val="14"/>
        <color theme="1"/>
        <rFont val="Calibri"/>
        <family val="2"/>
        <scheme val="minor"/>
      </rPr>
      <t xml:space="preserve"> If the facility was (or will be) changed in any way (e.g., codes and standards, hazard mitigation), please describe the reason(s), the affected components, and provide a detailed description below. Cost is Required for completed work. Optional for work-to-be-completed.</t>
    </r>
  </si>
  <si>
    <r>
      <t xml:space="preserve">Scope of Work: </t>
    </r>
    <r>
      <rPr>
        <sz val="14"/>
        <color theme="1"/>
        <rFont val="Calibri"/>
        <family val="2"/>
        <scheme val="minor"/>
      </rPr>
      <t>In the text box below, please describe the following: a) The work required to restore the facility, including each component identified in the “Damage Information” and as many dimensions as available; b) If the facility was (or will be) changed in any way: A description of whether and how the facility’s function, footprint, and/or material will be changed.</t>
    </r>
  </si>
  <si>
    <t>Please explain the plans for restoring the facility:</t>
  </si>
  <si>
    <t xml:space="preserve">Restore the facility with: </t>
  </si>
  <si>
    <t xml:space="preserve">Applicant-driven improvements (requires additional coordination with the PDMG and State to ensure project eligibility). Please describe: </t>
  </si>
  <si>
    <t xml:space="preserve">Change in materials (requires additional coordination with the PDMG and State to ensure project eligibility). Please describe: </t>
  </si>
  <si>
    <t xml:space="preserve">Change in size or capacity (requires additional coordination with the PDMG and State to ensure project eligibility). Please describe: </t>
  </si>
  <si>
    <t xml:space="preserve">Change the function (requires additional coordination with the PDMG and State to ensure project eligibility). Please describe: </t>
  </si>
  <si>
    <t xml:space="preserve">Changes required by codes and standards. Please describe. </t>
  </si>
  <si>
    <t xml:space="preserve">Interior configuration. Please describe: </t>
  </si>
  <si>
    <t xml:space="preserve">Relocate the facility (requires additional coordination with the PDMG and State to ensure project eligibility). Please describe: </t>
  </si>
  <si>
    <t xml:space="preserve">Replace the facility (requires additional coordination with the PDMG and State to ensure project eligibility). Please describe: </t>
  </si>
  <si>
    <t xml:space="preserve">Abandon the facility. Please describe: </t>
  </si>
  <si>
    <t>Restore to pre-disaster function, footprint, and/or material.</t>
  </si>
  <si>
    <t>Site investigation, survey, or preliminary design services needed to determine appropriate restoration method.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</si>
</sst>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52" x14ac:knownFonts="1">
    <font>
      <sz val="11"/>
      <color theme="1"/>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11"/>
      <color theme="2" tint="-0.499984740745262"/>
      <name val="Calibri"/>
      <family val="2"/>
      <scheme val="minor"/>
    </font>
    <font>
      <sz val="12"/>
      <color theme="1"/>
      <name val="Calibri"/>
      <family val="2"/>
      <scheme val="minor"/>
    </font>
    <font>
      <b/>
      <sz val="16"/>
      <color theme="1"/>
      <name val="Calibri"/>
      <family val="2"/>
      <scheme val="minor"/>
    </font>
    <font>
      <sz val="8"/>
      <name val="Arial"/>
      <family val="2"/>
    </font>
    <font>
      <sz val="8"/>
      <color rgb="FF231F20"/>
      <name val="Arial"/>
      <family val="2"/>
    </font>
    <font>
      <sz val="10"/>
      <color rgb="FF000000"/>
      <name val="Arial"/>
      <family val="2"/>
    </font>
    <font>
      <sz val="11"/>
      <color rgb="FF181818"/>
      <name val="Calibri"/>
      <family val="2"/>
      <scheme val="minor"/>
    </font>
    <font>
      <sz val="11"/>
      <name val="Calibri"/>
      <family val="2"/>
      <scheme val="minor"/>
    </font>
    <font>
      <sz val="11"/>
      <color rgb="FF000000"/>
      <name val="Calibri"/>
      <family val="2"/>
      <scheme val="minor"/>
    </font>
    <font>
      <b/>
      <sz val="11"/>
      <color rgb="FF181818"/>
      <name val="Calibri"/>
      <family val="2"/>
      <scheme val="minor"/>
    </font>
    <font>
      <b/>
      <vertAlign val="superscript"/>
      <sz val="10"/>
      <color theme="1"/>
      <name val="Calibri"/>
      <family val="2"/>
      <scheme val="minor"/>
    </font>
    <font>
      <sz val="6.5"/>
      <color theme="1"/>
      <name val="Franklin Gothic Book"/>
      <family val="2"/>
    </font>
    <font>
      <sz val="10"/>
      <color theme="1"/>
      <name val="Franklin Gothic Book"/>
      <family val="2"/>
    </font>
    <font>
      <b/>
      <vertAlign val="superscript"/>
      <sz val="12"/>
      <color theme="1"/>
      <name val="Calibri"/>
      <family val="2"/>
      <scheme val="minor"/>
    </font>
    <font>
      <b/>
      <vertAlign val="subscript"/>
      <sz val="12"/>
      <color theme="1"/>
      <name val="Calibri"/>
      <family val="2"/>
      <scheme val="minor"/>
    </font>
    <font>
      <b/>
      <sz val="11"/>
      <color theme="1"/>
      <name val="Calibri"/>
      <family val="2"/>
      <scheme val="minor"/>
    </font>
    <font>
      <sz val="11"/>
      <color theme="1"/>
      <name val="Segoe UI Symbol"/>
      <family val="2"/>
    </font>
    <font>
      <sz val="10"/>
      <name val="Arial"/>
      <family val="2"/>
    </font>
    <font>
      <b/>
      <sz val="16"/>
      <name val="Arial"/>
      <family val="2"/>
    </font>
    <font>
      <sz val="10"/>
      <color indexed="9"/>
      <name val="Arial"/>
      <family val="2"/>
    </font>
    <font>
      <b/>
      <sz val="12"/>
      <name val="Arial"/>
      <family val="2"/>
    </font>
    <font>
      <sz val="11"/>
      <color indexed="9"/>
      <name val="Arial"/>
      <family val="2"/>
    </font>
    <font>
      <sz val="11"/>
      <name val="Arial"/>
      <family val="2"/>
    </font>
    <font>
      <b/>
      <sz val="11"/>
      <name val="Arial"/>
      <family val="2"/>
    </font>
    <font>
      <b/>
      <sz val="10"/>
      <name val="Arial"/>
      <family val="2"/>
    </font>
    <font>
      <sz val="12"/>
      <name val="Arial"/>
      <family val="2"/>
    </font>
    <font>
      <i/>
      <sz val="14"/>
      <name val="Arial"/>
      <family val="2"/>
    </font>
    <font>
      <b/>
      <i/>
      <sz val="12"/>
      <name val="Arial"/>
      <family val="2"/>
    </font>
    <font>
      <sz val="14"/>
      <color rgb="FFFFFFFF"/>
      <name val="Franklin Gothic Book"/>
      <family val="2"/>
    </font>
    <font>
      <sz val="14"/>
      <color theme="1"/>
      <name val="Franklin Gothic Book"/>
      <family val="2"/>
    </font>
    <font>
      <sz val="12"/>
      <color rgb="FF000000"/>
      <name val="Franklin Gothic Book"/>
      <family val="2"/>
    </font>
    <font>
      <sz val="12"/>
      <color theme="1"/>
      <name val="Franklin Gothic Book"/>
      <family val="2"/>
    </font>
    <font>
      <sz val="1.5"/>
      <color theme="1"/>
      <name val="Franklin Gothic Book"/>
      <family val="2"/>
    </font>
    <font>
      <sz val="15"/>
      <color theme="1"/>
      <name val="Times New Roman"/>
      <family val="1"/>
    </font>
    <font>
      <sz val="8"/>
      <color theme="1"/>
      <name val="Franklin Gothic Book"/>
      <family val="2"/>
    </font>
    <font>
      <sz val="6"/>
      <color theme="1"/>
      <name val="Franklin Gothic Book"/>
      <family val="2"/>
    </font>
    <font>
      <sz val="7.5"/>
      <color theme="1"/>
      <name val="Franklin Gothic Book"/>
      <family val="2"/>
    </font>
    <font>
      <sz val="3"/>
      <color theme="1"/>
      <name val="Franklin Gothic Book"/>
      <family val="2"/>
    </font>
    <font>
      <sz val="4.5"/>
      <color theme="1"/>
      <name val="Franklin Gothic Book"/>
      <family val="2"/>
    </font>
    <font>
      <sz val="2.5"/>
      <color theme="1"/>
      <name val="Franklin Gothic Book"/>
      <family val="2"/>
    </font>
    <font>
      <sz val="5"/>
      <color theme="1"/>
      <name val="Franklin Gothic Book"/>
      <family val="2"/>
    </font>
    <font>
      <sz val="2"/>
      <color theme="1"/>
      <name val="Franklin Gothic Book"/>
      <family val="2"/>
    </font>
    <font>
      <vertAlign val="superscript"/>
      <sz val="11"/>
      <color theme="1"/>
      <name val="Calibri"/>
      <family val="2"/>
      <scheme val="minor"/>
    </font>
    <font>
      <b/>
      <vertAlign val="superscript"/>
      <sz val="11"/>
      <color theme="1"/>
      <name val="Calibri"/>
      <family val="2"/>
      <scheme val="minor"/>
    </font>
    <font>
      <b/>
      <vertAlign val="superscript"/>
      <sz val="14"/>
      <color theme="1"/>
      <name val="Calibri"/>
      <family val="2"/>
      <scheme val="minor"/>
    </font>
    <font>
      <vertAlign val="superscript"/>
      <sz val="11"/>
      <name val="Calibri"/>
      <family val="2"/>
      <scheme val="minor"/>
    </font>
    <font>
      <i/>
      <sz val="11"/>
      <color theme="1"/>
      <name val="Calibri"/>
      <family val="2"/>
      <scheme val="minor"/>
    </font>
  </fonts>
  <fills count="22">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FDCC99"/>
      </patternFill>
    </fill>
    <fill>
      <patternFill patternType="solid">
        <fgColor rgb="FFACB9CA"/>
      </patternFill>
    </fill>
    <fill>
      <patternFill patternType="solid">
        <fgColor rgb="FFB4C5E6"/>
      </patternFill>
    </fill>
    <fill>
      <patternFill patternType="solid">
        <fgColor rgb="FFFFE698"/>
      </patternFill>
    </fill>
    <fill>
      <patternFill patternType="solid">
        <fgColor rgb="FFFFF3CD"/>
      </patternFill>
    </fill>
    <fill>
      <patternFill patternType="solid">
        <fgColor rgb="FFC6E0B4"/>
      </patternFill>
    </fill>
    <fill>
      <patternFill patternType="solid">
        <fgColor indexed="65"/>
        <bgColor indexed="64"/>
      </patternFill>
    </fill>
    <fill>
      <patternFill patternType="solid">
        <fgColor indexed="31"/>
        <bgColor indexed="64"/>
      </patternFill>
    </fill>
    <fill>
      <patternFill patternType="solid">
        <fgColor theme="6" tint="0.59999389629810485"/>
        <bgColor indexed="64"/>
      </patternFill>
    </fill>
    <fill>
      <patternFill patternType="solid">
        <fgColor indexed="9"/>
        <bgColor indexed="64"/>
      </patternFill>
    </fill>
    <fill>
      <patternFill patternType="solid">
        <fgColor theme="0" tint="-0.14999847407452621"/>
        <bgColor indexed="64"/>
      </patternFill>
    </fill>
    <fill>
      <patternFill patternType="solid">
        <fgColor indexed="26"/>
        <bgColor indexed="64"/>
      </patternFill>
    </fill>
    <fill>
      <patternFill patternType="solid">
        <fgColor rgb="FFFFFFCC"/>
        <bgColor indexed="64"/>
      </patternFill>
    </fill>
    <fill>
      <patternFill patternType="solid">
        <fgColor theme="0" tint="-0.14996795556505021"/>
        <bgColor indexed="64"/>
      </patternFill>
    </fill>
    <fill>
      <patternFill patternType="solid">
        <fgColor rgb="FF000000"/>
        <bgColor indexed="64"/>
      </patternFill>
    </fill>
    <fill>
      <patternFill patternType="solid">
        <fgColor rgb="FFC0C2C4"/>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indexed="64"/>
      </bottom>
      <diagonal/>
    </border>
    <border>
      <left/>
      <right/>
      <top style="thin">
        <color theme="0" tint="-0.249977111117893"/>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auto="1"/>
      </right>
      <top/>
      <bottom style="thin">
        <color auto="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s>
  <cellStyleXfs count="3">
    <xf numFmtId="0" fontId="0" fillId="0" borderId="0"/>
    <xf numFmtId="44" fontId="1" fillId="0" borderId="0" applyFont="0" applyFill="0" applyBorder="0" applyAlignment="0" applyProtection="0"/>
    <xf numFmtId="0" fontId="22" fillId="0" borderId="0"/>
  </cellStyleXfs>
  <cellXfs count="221">
    <xf numFmtId="0" fontId="0" fillId="0" borderId="0" xfId="0"/>
    <xf numFmtId="0" fontId="3" fillId="3" borderId="1" xfId="0" applyFont="1" applyFill="1" applyBorder="1" applyAlignment="1">
      <alignment horizontal="center"/>
    </xf>
    <xf numFmtId="49" fontId="3" fillId="3" borderId="1" xfId="0" applyNumberFormat="1" applyFont="1" applyFill="1" applyBorder="1" applyAlignment="1">
      <alignment horizontal="center"/>
    </xf>
    <xf numFmtId="0" fontId="3" fillId="0" borderId="0" xfId="0" applyFont="1"/>
    <xf numFmtId="0" fontId="3" fillId="3" borderId="1" xfId="0" applyFont="1" applyFill="1" applyBorder="1" applyAlignment="1">
      <alignment horizontal="center" wrapText="1"/>
    </xf>
    <xf numFmtId="44" fontId="0" fillId="0" borderId="0" xfId="1" applyFont="1"/>
    <xf numFmtId="44" fontId="3" fillId="3" borderId="1" xfId="1" applyFont="1" applyFill="1" applyBorder="1" applyAlignment="1">
      <alignment horizontal="center" wrapText="1"/>
    </xf>
    <xf numFmtId="44" fontId="0" fillId="0" borderId="4" xfId="1" applyFont="1" applyBorder="1"/>
    <xf numFmtId="0" fontId="2" fillId="4" borderId="4" xfId="0" applyFont="1" applyFill="1" applyBorder="1" applyAlignment="1"/>
    <xf numFmtId="44" fontId="3" fillId="4" borderId="4" xfId="1" applyFont="1" applyFill="1" applyBorder="1" applyAlignment="1">
      <alignment horizontal="center"/>
    </xf>
    <xf numFmtId="44" fontId="3" fillId="3" borderId="1" xfId="0" applyNumberFormat="1" applyFont="1" applyFill="1" applyBorder="1" applyAlignment="1">
      <alignment horizontal="center"/>
    </xf>
    <xf numFmtId="44" fontId="0" fillId="0" borderId="0" xfId="0" applyNumberFormat="1"/>
    <xf numFmtId="0" fontId="0" fillId="0" borderId="0" xfId="0"/>
    <xf numFmtId="0" fontId="5" fillId="0" borderId="0" xfId="0" applyFont="1" applyAlignment="1">
      <alignment wrapText="1"/>
    </xf>
    <xf numFmtId="0" fontId="0" fillId="0" borderId="0" xfId="0" applyAlignment="1">
      <alignment wrapText="1"/>
    </xf>
    <xf numFmtId="0" fontId="4" fillId="0" borderId="4" xfId="0" applyFont="1" applyFill="1" applyBorder="1" applyAlignment="1"/>
    <xf numFmtId="0" fontId="6" fillId="0" borderId="4" xfId="0" applyFont="1" applyFill="1" applyBorder="1" applyAlignment="1"/>
    <xf numFmtId="0" fontId="0" fillId="0" borderId="0" xfId="0" applyFont="1" applyAlignment="1"/>
    <xf numFmtId="0" fontId="0" fillId="0" borderId="4" xfId="0" applyFont="1" applyFill="1" applyBorder="1" applyAlignment="1"/>
    <xf numFmtId="0" fontId="7" fillId="0" borderId="0" xfId="0" applyFont="1"/>
    <xf numFmtId="0" fontId="0" fillId="0" borderId="0" xfId="0"/>
    <xf numFmtId="0" fontId="0" fillId="0" borderId="0" xfId="0"/>
    <xf numFmtId="44" fontId="10" fillId="7" borderId="1" xfId="1" applyFont="1" applyFill="1" applyBorder="1" applyAlignment="1">
      <alignment horizontal="left" vertical="center"/>
    </xf>
    <xf numFmtId="0" fontId="0" fillId="0" borderId="0" xfId="0" applyAlignment="1">
      <alignment horizontal="center"/>
    </xf>
    <xf numFmtId="0" fontId="9" fillId="0" borderId="1" xfId="0" applyFont="1" applyBorder="1" applyAlignment="1">
      <alignment horizontal="center" vertical="center"/>
    </xf>
    <xf numFmtId="0" fontId="8" fillId="8" borderId="1" xfId="0" applyFont="1" applyFill="1" applyBorder="1" applyAlignment="1">
      <alignment horizontal="center" vertical="center"/>
    </xf>
    <xf numFmtId="0" fontId="8" fillId="0" borderId="1" xfId="0" applyFont="1" applyBorder="1" applyAlignment="1">
      <alignment horizontal="center" vertical="center"/>
    </xf>
    <xf numFmtId="0" fontId="8" fillId="9" borderId="1" xfId="0" applyFont="1" applyFill="1" applyBorder="1" applyAlignment="1">
      <alignment horizontal="center" vertical="center"/>
    </xf>
    <xf numFmtId="0" fontId="8" fillId="10" borderId="1" xfId="0" applyFont="1" applyFill="1" applyBorder="1" applyAlignment="1">
      <alignment horizontal="center" vertical="center"/>
    </xf>
    <xf numFmtId="44" fontId="9" fillId="11" borderId="1" xfId="1" applyFont="1" applyFill="1" applyBorder="1" applyAlignment="1">
      <alignment horizontal="right" vertical="center"/>
    </xf>
    <xf numFmtId="0" fontId="11" fillId="0" borderId="1" xfId="0" applyFont="1" applyBorder="1" applyAlignment="1">
      <alignment horizontal="center" vertical="center" shrinkToFi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44" fontId="13" fillId="0" borderId="1" xfId="1" applyFont="1" applyFill="1" applyBorder="1" applyAlignment="1">
      <alignment horizontal="right" vertical="top" wrapText="1"/>
    </xf>
    <xf numFmtId="0" fontId="14" fillId="0" borderId="1" xfId="0" applyFont="1" applyBorder="1" applyAlignment="1">
      <alignment horizontal="center" vertical="center" shrinkToFit="1"/>
    </xf>
    <xf numFmtId="0" fontId="16" fillId="0" borderId="0" xfId="0" applyFont="1" applyAlignment="1">
      <alignment vertical="center"/>
    </xf>
    <xf numFmtId="0" fontId="17" fillId="0" borderId="0" xfId="0" applyFont="1" applyAlignment="1">
      <alignment vertical="center"/>
    </xf>
    <xf numFmtId="0" fontId="4" fillId="4" borderId="4" xfId="0" applyFont="1" applyFill="1" applyBorder="1" applyAlignment="1">
      <alignment wrapText="1"/>
    </xf>
    <xf numFmtId="0" fontId="2" fillId="2" borderId="2" xfId="0" applyFont="1" applyFill="1" applyBorder="1" applyAlignment="1">
      <alignment horizontal="center"/>
    </xf>
    <xf numFmtId="0" fontId="2" fillId="2" borderId="2" xfId="0" applyFont="1" applyFill="1" applyBorder="1" applyAlignment="1">
      <alignment horizontal="center" wrapText="1"/>
    </xf>
    <xf numFmtId="0" fontId="2" fillId="2" borderId="0" xfId="0" applyFont="1" applyFill="1" applyAlignment="1">
      <alignment horizontal="center"/>
    </xf>
    <xf numFmtId="0" fontId="4" fillId="2" borderId="0" xfId="0" applyFont="1" applyFill="1" applyAlignment="1">
      <alignment horizontal="center"/>
    </xf>
    <xf numFmtId="0" fontId="0" fillId="0" borderId="0" xfId="0" applyAlignment="1">
      <alignment vertical="center"/>
    </xf>
    <xf numFmtId="0" fontId="21" fillId="0" borderId="0" xfId="0" applyFont="1" applyAlignment="1">
      <alignment vertical="center"/>
    </xf>
    <xf numFmtId="0" fontId="0" fillId="0" borderId="1" xfId="0" applyBorder="1"/>
    <xf numFmtId="0" fontId="0" fillId="0" borderId="0" xfId="0" applyFont="1" applyAlignment="1">
      <alignment vertical="center"/>
    </xf>
    <xf numFmtId="0" fontId="20" fillId="0" borderId="0" xfId="0" applyFont="1"/>
    <xf numFmtId="0" fontId="0" fillId="0" borderId="0" xfId="0" applyAlignment="1">
      <alignment wrapText="1"/>
    </xf>
    <xf numFmtId="0" fontId="0" fillId="0" borderId="0" xfId="0" applyBorder="1"/>
    <xf numFmtId="0" fontId="22" fillId="0" borderId="0" xfId="0" applyFont="1" applyProtection="1">
      <protection locked="0"/>
    </xf>
    <xf numFmtId="0" fontId="22" fillId="12" borderId="0" xfId="0" applyFont="1" applyFill="1"/>
    <xf numFmtId="0" fontId="22" fillId="0" borderId="0" xfId="0" applyFont="1"/>
    <xf numFmtId="0" fontId="24" fillId="12" borderId="0" xfId="0" applyFont="1" applyFill="1"/>
    <xf numFmtId="0" fontId="25" fillId="13" borderId="21" xfId="0" applyFont="1" applyFill="1" applyBorder="1" applyAlignment="1">
      <alignment horizontal="center" vertical="center"/>
    </xf>
    <xf numFmtId="0" fontId="25" fillId="13" borderId="8" xfId="0" applyFont="1" applyFill="1" applyBorder="1" applyAlignment="1">
      <alignment horizontal="center" vertical="center"/>
    </xf>
    <xf numFmtId="0" fontId="25" fillId="13" borderId="3" xfId="0" applyFont="1" applyFill="1" applyBorder="1" applyAlignment="1">
      <alignment horizontal="center" vertical="center"/>
    </xf>
    <xf numFmtId="0" fontId="26" fillId="15" borderId="0" xfId="0" applyFont="1" applyFill="1"/>
    <xf numFmtId="0" fontId="22" fillId="15" borderId="0" xfId="0" applyFont="1" applyFill="1"/>
    <xf numFmtId="0" fontId="27" fillId="15" borderId="0" xfId="0" applyFont="1" applyFill="1"/>
    <xf numFmtId="0" fontId="25" fillId="13" borderId="21" xfId="0" applyFont="1" applyFill="1" applyBorder="1" applyAlignment="1">
      <alignment horizontal="center" vertical="center" shrinkToFit="1"/>
    </xf>
    <xf numFmtId="0" fontId="25" fillId="13" borderId="8" xfId="0" applyFont="1" applyFill="1" applyBorder="1" applyAlignment="1">
      <alignment horizontal="center" vertical="center" shrinkToFit="1"/>
    </xf>
    <xf numFmtId="0" fontId="25" fillId="13" borderId="3" xfId="0" applyFont="1" applyFill="1" applyBorder="1" applyAlignment="1">
      <alignment horizontal="center" vertical="center" shrinkToFit="1"/>
    </xf>
    <xf numFmtId="0" fontId="25" fillId="4" borderId="0" xfId="0" applyFont="1" applyFill="1" applyAlignment="1">
      <alignment vertical="center" shrinkToFit="1"/>
    </xf>
    <xf numFmtId="0" fontId="25" fillId="16" borderId="33" xfId="0" applyFont="1" applyFill="1" applyBorder="1" applyAlignment="1">
      <alignment horizontal="center" vertical="center" wrapText="1"/>
    </xf>
    <xf numFmtId="0" fontId="29" fillId="4" borderId="0" xfId="0" applyFont="1" applyFill="1" applyAlignment="1">
      <alignment horizontal="center" vertical="center" wrapText="1"/>
    </xf>
    <xf numFmtId="0" fontId="25" fillId="16" borderId="35" xfId="0" applyFont="1" applyFill="1" applyBorder="1" applyAlignment="1">
      <alignment horizontal="center" vertical="center" wrapText="1"/>
    </xf>
    <xf numFmtId="0" fontId="24" fillId="15" borderId="0" xfId="0" applyFont="1" applyFill="1"/>
    <xf numFmtId="44" fontId="25" fillId="14" borderId="15" xfId="0" applyNumberFormat="1" applyFont="1" applyFill="1" applyBorder="1" applyAlignment="1">
      <alignment vertical="center" shrinkToFit="1"/>
    </xf>
    <xf numFmtId="44" fontId="30" fillId="14" borderId="16" xfId="0" applyNumberFormat="1" applyFont="1" applyFill="1" applyBorder="1" applyAlignment="1">
      <alignment vertical="center" wrapText="1"/>
    </xf>
    <xf numFmtId="0" fontId="24" fillId="15" borderId="0" xfId="0" applyFont="1" applyFill="1" applyAlignment="1">
      <alignment vertical="center" wrapText="1"/>
    </xf>
    <xf numFmtId="0" fontId="22" fillId="15" borderId="0" xfId="0" applyFont="1" applyFill="1" applyAlignment="1">
      <alignment vertical="center" wrapText="1"/>
    </xf>
    <xf numFmtId="0" fontId="31" fillId="4" borderId="0" xfId="0" applyFont="1" applyFill="1" applyAlignment="1">
      <alignment vertical="center" wrapText="1" shrinkToFit="1"/>
    </xf>
    <xf numFmtId="2" fontId="28" fillId="18" borderId="20" xfId="2" applyNumberFormat="1" applyFont="1" applyFill="1" applyBorder="1" applyAlignment="1">
      <alignment horizontal="right" vertical="center" shrinkToFit="1"/>
    </xf>
    <xf numFmtId="2" fontId="28" fillId="18" borderId="42" xfId="2" applyNumberFormat="1" applyFont="1" applyFill="1" applyBorder="1" applyAlignment="1">
      <alignment vertical="center" shrinkToFit="1"/>
    </xf>
    <xf numFmtId="44" fontId="30" fillId="13" borderId="17" xfId="0" applyNumberFormat="1" applyFont="1" applyFill="1" applyBorder="1" applyAlignment="1">
      <alignment vertical="center" shrinkToFit="1"/>
    </xf>
    <xf numFmtId="44" fontId="30" fillId="14" borderId="18" xfId="0" applyNumberFormat="1" applyFont="1" applyFill="1" applyBorder="1" applyAlignment="1">
      <alignment vertical="center" wrapText="1"/>
    </xf>
    <xf numFmtId="2" fontId="28" fillId="18" borderId="3" xfId="2" applyNumberFormat="1" applyFont="1" applyFill="1" applyBorder="1" applyAlignment="1">
      <alignment horizontal="right" vertical="center" shrinkToFit="1"/>
    </xf>
    <xf numFmtId="2" fontId="28" fillId="18" borderId="7" xfId="2" applyNumberFormat="1" applyFont="1" applyFill="1" applyBorder="1" applyAlignment="1">
      <alignment vertical="center" shrinkToFit="1"/>
    </xf>
    <xf numFmtId="44" fontId="30" fillId="14" borderId="44" xfId="0" applyNumberFormat="1" applyFont="1" applyFill="1" applyBorder="1" applyAlignment="1">
      <alignment vertical="center" wrapText="1"/>
    </xf>
    <xf numFmtId="2" fontId="28" fillId="18" borderId="1" xfId="2" applyNumberFormat="1" applyFont="1" applyFill="1" applyBorder="1" applyAlignment="1">
      <alignment horizontal="right" vertical="center" shrinkToFit="1"/>
    </xf>
    <xf numFmtId="2" fontId="28" fillId="18" borderId="22" xfId="2" applyNumberFormat="1" applyFont="1" applyFill="1" applyBorder="1" applyAlignment="1">
      <alignment horizontal="right" vertical="center" shrinkToFit="1"/>
    </xf>
    <xf numFmtId="44" fontId="30" fillId="13" borderId="33" xfId="0" applyNumberFormat="1" applyFont="1" applyFill="1" applyBorder="1" applyAlignment="1">
      <alignment vertical="center" shrinkToFit="1"/>
    </xf>
    <xf numFmtId="44" fontId="30" fillId="13" borderId="1" xfId="0" applyNumberFormat="1" applyFont="1" applyFill="1" applyBorder="1" applyAlignment="1">
      <alignment vertical="center" shrinkToFit="1"/>
    </xf>
    <xf numFmtId="44" fontId="30" fillId="13" borderId="45" xfId="0" applyNumberFormat="1" applyFont="1" applyFill="1" applyBorder="1" applyAlignment="1">
      <alignment vertical="center" shrinkToFit="1"/>
    </xf>
    <xf numFmtId="44" fontId="30" fillId="14" borderId="46" xfId="0" applyNumberFormat="1" applyFont="1" applyFill="1" applyBorder="1" applyAlignment="1">
      <alignment vertical="center" wrapText="1"/>
    </xf>
    <xf numFmtId="44" fontId="2" fillId="2" borderId="2" xfId="0" applyNumberFormat="1" applyFont="1" applyFill="1" applyBorder="1" applyAlignment="1">
      <alignment horizontal="center"/>
    </xf>
    <xf numFmtId="2" fontId="2" fillId="2" borderId="2" xfId="0" applyNumberFormat="1" applyFont="1" applyFill="1" applyBorder="1" applyAlignment="1">
      <alignment horizontal="center"/>
    </xf>
    <xf numFmtId="44" fontId="3" fillId="3" borderId="3" xfId="1" applyFont="1" applyFill="1" applyBorder="1" applyAlignment="1">
      <alignment horizontal="center" wrapText="1"/>
    </xf>
    <xf numFmtId="0" fontId="4" fillId="4" borderId="0" xfId="0" applyFont="1" applyFill="1" applyBorder="1" applyAlignment="1">
      <alignment wrapText="1"/>
    </xf>
    <xf numFmtId="37" fontId="2" fillId="2" borderId="1" xfId="0" applyNumberFormat="1" applyFont="1" applyFill="1" applyBorder="1" applyAlignment="1">
      <alignment horizontal="center"/>
    </xf>
    <xf numFmtId="39" fontId="2" fillId="2" borderId="1" xfId="0" applyNumberFormat="1" applyFont="1" applyFill="1" applyBorder="1" applyAlignment="1">
      <alignment horizontal="center"/>
    </xf>
    <xf numFmtId="44" fontId="2" fillId="2" borderId="1" xfId="0" applyNumberFormat="1" applyFont="1" applyFill="1" applyBorder="1" applyAlignment="1">
      <alignment horizontal="center"/>
    </xf>
    <xf numFmtId="2" fontId="2" fillId="2" borderId="1" xfId="0" applyNumberFormat="1" applyFont="1" applyFill="1" applyBorder="1" applyAlignment="1">
      <alignment horizontal="center"/>
    </xf>
    <xf numFmtId="2" fontId="2" fillId="2" borderId="1" xfId="0" applyNumberFormat="1" applyFont="1" applyFill="1" applyBorder="1" applyAlignment="1">
      <alignment horizontal="center" wrapText="1"/>
    </xf>
    <xf numFmtId="44" fontId="2" fillId="2" borderId="1" xfId="0" applyNumberFormat="1" applyFont="1" applyFill="1" applyBorder="1" applyAlignment="1">
      <alignment horizontal="center" wrapText="1"/>
    </xf>
    <xf numFmtId="39" fontId="2" fillId="2" borderId="1" xfId="0" applyNumberFormat="1" applyFont="1" applyFill="1" applyBorder="1" applyAlignment="1">
      <alignment horizontal="center" wrapText="1"/>
    </xf>
    <xf numFmtId="0" fontId="0" fillId="2" borderId="2" xfId="0" applyFill="1" applyBorder="1" applyAlignment="1">
      <alignment horizontal="center" vertical="top"/>
    </xf>
    <xf numFmtId="0" fontId="0" fillId="0" borderId="0" xfId="0" applyAlignment="1">
      <alignment vertical="center" wrapText="1"/>
    </xf>
    <xf numFmtId="0" fontId="33" fillId="20" borderId="47" xfId="0" applyFont="1" applyFill="1" applyBorder="1" applyAlignment="1">
      <alignment horizontal="center" vertical="center" wrapText="1"/>
    </xf>
    <xf numFmtId="0" fontId="35" fillId="21" borderId="48" xfId="0" applyFont="1" applyFill="1" applyBorder="1" applyAlignment="1">
      <alignment horizontal="center" vertical="center" wrapText="1"/>
    </xf>
    <xf numFmtId="0" fontId="38" fillId="0" borderId="50" xfId="0" applyFont="1" applyBorder="1" applyAlignment="1">
      <alignment vertical="center" wrapText="1"/>
    </xf>
    <xf numFmtId="0" fontId="35" fillId="0" borderId="47" xfId="0" applyFont="1" applyFill="1" applyBorder="1" applyAlignment="1">
      <alignment horizontal="center" vertical="center" wrapText="1"/>
    </xf>
    <xf numFmtId="0" fontId="34" fillId="0" borderId="50" xfId="0" applyFont="1" applyBorder="1" applyAlignment="1">
      <alignment horizontal="center" vertical="center" wrapText="1"/>
    </xf>
    <xf numFmtId="0" fontId="34" fillId="0" borderId="48" xfId="0" applyFont="1" applyBorder="1" applyAlignment="1">
      <alignment horizontal="center" vertical="center" wrapText="1"/>
    </xf>
    <xf numFmtId="0" fontId="35" fillId="21" borderId="50" xfId="0" applyFont="1" applyFill="1" applyBorder="1" applyAlignment="1">
      <alignment horizontal="center" vertical="center" wrapText="1"/>
    </xf>
    <xf numFmtId="0" fontId="36" fillId="0" borderId="47" xfId="0" applyFont="1" applyBorder="1" applyAlignment="1">
      <alignment vertical="center" wrapText="1"/>
    </xf>
    <xf numFmtId="0" fontId="36" fillId="0" borderId="48" xfId="0" applyFont="1" applyBorder="1" applyAlignment="1">
      <alignment horizontal="center" vertical="center" wrapText="1"/>
    </xf>
    <xf numFmtId="0" fontId="0" fillId="0" borderId="0" xfId="0" applyAlignment="1">
      <alignment wrapText="1"/>
    </xf>
    <xf numFmtId="0" fontId="2" fillId="2" borderId="2" xfId="0" applyFont="1" applyFill="1" applyBorder="1" applyAlignment="1">
      <alignment horizontal="center" wrapText="1"/>
    </xf>
    <xf numFmtId="4" fontId="2" fillId="2" borderId="1" xfId="0" applyNumberFormat="1" applyFont="1" applyFill="1" applyBorder="1" applyAlignment="1">
      <alignment horizontal="center"/>
    </xf>
    <xf numFmtId="4" fontId="3" fillId="3" borderId="1" xfId="0" applyNumberFormat="1" applyFont="1" applyFill="1" applyBorder="1" applyAlignment="1">
      <alignment horizontal="center"/>
    </xf>
    <xf numFmtId="4" fontId="0" fillId="0" borderId="0" xfId="0" applyNumberFormat="1"/>
    <xf numFmtId="0" fontId="0" fillId="0" borderId="0" xfId="0" applyAlignment="1">
      <alignment wrapText="1"/>
    </xf>
    <xf numFmtId="0" fontId="2" fillId="2" borderId="2" xfId="0" applyFont="1" applyFill="1" applyBorder="1" applyAlignment="1">
      <alignment horizontal="center"/>
    </xf>
    <xf numFmtId="0" fontId="20" fillId="3" borderId="0" xfId="0" applyFont="1" applyFill="1" applyAlignment="1">
      <alignment wrapText="1"/>
    </xf>
    <xf numFmtId="0" fontId="0" fillId="0" borderId="0" xfId="0" applyAlignment="1">
      <alignment horizontal="left"/>
    </xf>
    <xf numFmtId="0" fontId="0" fillId="0" borderId="0" xfId="0" applyAlignment="1">
      <alignment vertical="top"/>
    </xf>
    <xf numFmtId="0" fontId="51" fillId="0" borderId="0" xfId="0" applyFont="1"/>
    <xf numFmtId="0" fontId="3" fillId="3" borderId="1" xfId="0" applyFont="1" applyFill="1" applyBorder="1" applyAlignment="1">
      <alignment horizontal="center" vertical="top"/>
    </xf>
    <xf numFmtId="0" fontId="3" fillId="3" borderId="1" xfId="0" applyFont="1" applyFill="1" applyBorder="1" applyAlignment="1">
      <alignment horizontal="center" vertical="top" wrapText="1"/>
    </xf>
    <xf numFmtId="0" fontId="2" fillId="2" borderId="2" xfId="0" applyFont="1" applyFill="1" applyBorder="1" applyAlignment="1">
      <alignment horizontal="left"/>
    </xf>
    <xf numFmtId="0" fontId="4" fillId="0" borderId="0" xfId="0" applyFont="1"/>
    <xf numFmtId="0" fontId="2" fillId="0" borderId="0" xfId="0" applyFont="1"/>
    <xf numFmtId="0" fontId="6" fillId="0" borderId="0" xfId="0" applyFont="1"/>
    <xf numFmtId="14" fontId="25" fillId="17" borderId="43" xfId="0" applyNumberFormat="1" applyFont="1" applyFill="1" applyBorder="1" applyAlignment="1" applyProtection="1">
      <alignment horizontal="center" vertical="center" wrapText="1"/>
      <protection locked="0"/>
    </xf>
    <xf numFmtId="14" fontId="25" fillId="17" borderId="8" xfId="0" applyNumberFormat="1" applyFont="1" applyFill="1" applyBorder="1" applyAlignment="1" applyProtection="1">
      <alignment horizontal="center" vertical="center" wrapText="1"/>
      <protection locked="0"/>
    </xf>
    <xf numFmtId="0" fontId="23" fillId="12" borderId="26" xfId="0" applyFont="1" applyFill="1" applyBorder="1" applyAlignment="1">
      <alignment horizontal="center" vertical="center"/>
    </xf>
    <xf numFmtId="0" fontId="23" fillId="12" borderId="19" xfId="0" applyFont="1" applyFill="1" applyBorder="1" applyAlignment="1">
      <alignment horizontal="center" vertical="center"/>
    </xf>
    <xf numFmtId="0" fontId="23" fillId="12" borderId="27" xfId="0" applyFont="1" applyFill="1" applyBorder="1" applyAlignment="1">
      <alignment horizontal="center" vertical="center"/>
    </xf>
    <xf numFmtId="0" fontId="23" fillId="12" borderId="28" xfId="0" applyFont="1" applyFill="1" applyBorder="1" applyAlignment="1">
      <alignment horizontal="center" vertical="center"/>
    </xf>
    <xf numFmtId="0" fontId="23" fillId="12" borderId="2" xfId="0" applyFont="1" applyFill="1" applyBorder="1" applyAlignment="1">
      <alignment horizontal="center" vertical="center"/>
    </xf>
    <xf numFmtId="0" fontId="23" fillId="12" borderId="29" xfId="0" applyFont="1" applyFill="1" applyBorder="1" applyAlignment="1">
      <alignment horizontal="center" vertical="center"/>
    </xf>
    <xf numFmtId="0" fontId="25" fillId="13" borderId="3" xfId="0" applyFont="1" applyFill="1" applyBorder="1" applyAlignment="1">
      <alignment horizontal="center" vertical="center"/>
    </xf>
    <xf numFmtId="0" fontId="25" fillId="13" borderId="8" xfId="0" applyFont="1" applyFill="1" applyBorder="1" applyAlignment="1">
      <alignment horizontal="center" vertical="center"/>
    </xf>
    <xf numFmtId="0" fontId="25" fillId="14" borderId="30" xfId="0" applyFont="1" applyFill="1" applyBorder="1" applyAlignment="1">
      <alignment horizontal="center" vertical="center" wrapText="1"/>
    </xf>
    <xf numFmtId="0" fontId="25" fillId="14" borderId="31" xfId="0" applyFont="1" applyFill="1" applyBorder="1" applyAlignment="1">
      <alignment horizontal="center" vertical="center" wrapText="1"/>
    </xf>
    <xf numFmtId="0" fontId="25" fillId="13" borderId="3" xfId="0" applyFont="1" applyFill="1" applyBorder="1" applyAlignment="1">
      <alignment horizontal="center" vertical="center" shrinkToFit="1"/>
    </xf>
    <xf numFmtId="0" fontId="25" fillId="13" borderId="8" xfId="0" applyFont="1" applyFill="1" applyBorder="1" applyAlignment="1">
      <alignment horizontal="center" vertical="center" shrinkToFit="1"/>
    </xf>
    <xf numFmtId="0" fontId="25" fillId="16" borderId="32" xfId="0" applyFont="1" applyFill="1" applyBorder="1" applyAlignment="1">
      <alignment horizontal="center" vertical="center" wrapText="1"/>
    </xf>
    <xf numFmtId="0" fontId="25" fillId="16" borderId="11" xfId="0" applyFont="1" applyFill="1" applyBorder="1" applyAlignment="1">
      <alignment horizontal="center" vertical="center" wrapText="1"/>
    </xf>
    <xf numFmtId="0" fontId="25" fillId="16" borderId="34" xfId="0" applyFont="1" applyFill="1" applyBorder="1" applyAlignment="1">
      <alignment horizontal="center" vertical="center" wrapText="1"/>
    </xf>
    <xf numFmtId="0" fontId="25" fillId="16" borderId="24" xfId="0" applyFont="1" applyFill="1" applyBorder="1" applyAlignment="1">
      <alignment horizontal="center" vertical="center" wrapText="1"/>
    </xf>
    <xf numFmtId="0" fontId="28" fillId="4" borderId="0" xfId="0" applyFont="1" applyFill="1" applyAlignment="1">
      <alignment horizontal="center" vertical="center" wrapText="1"/>
    </xf>
    <xf numFmtId="0" fontId="25" fillId="12" borderId="36" xfId="0" applyFont="1" applyFill="1" applyBorder="1" applyAlignment="1">
      <alignment horizontal="center" vertical="center" wrapText="1" shrinkToFit="1"/>
    </xf>
    <xf numFmtId="0" fontId="25" fillId="12" borderId="37" xfId="0" applyFont="1" applyFill="1" applyBorder="1" applyAlignment="1">
      <alignment horizontal="center" vertical="center" wrapText="1" shrinkToFit="1"/>
    </xf>
    <xf numFmtId="0" fontId="25" fillId="12" borderId="38" xfId="0" applyFont="1" applyFill="1" applyBorder="1" applyAlignment="1">
      <alignment horizontal="center" vertical="center" wrapText="1"/>
    </xf>
    <xf numFmtId="0" fontId="25" fillId="12" borderId="39" xfId="0" applyFont="1" applyFill="1" applyBorder="1" applyAlignment="1">
      <alignment horizontal="center" vertical="center" wrapText="1"/>
    </xf>
    <xf numFmtId="14" fontId="25" fillId="17" borderId="40" xfId="0" applyNumberFormat="1" applyFont="1" applyFill="1" applyBorder="1" applyAlignment="1" applyProtection="1">
      <alignment horizontal="center" vertical="center" wrapText="1"/>
      <protection locked="0"/>
    </xf>
    <xf numFmtId="14" fontId="25" fillId="17" borderId="41" xfId="0" applyNumberFormat="1" applyFont="1" applyFill="1" applyBorder="1" applyAlignment="1" applyProtection="1">
      <alignment horizontal="center" vertical="center" wrapText="1"/>
      <protection locked="0"/>
    </xf>
    <xf numFmtId="14" fontId="25" fillId="17" borderId="34" xfId="0" applyNumberFormat="1" applyFont="1" applyFill="1" applyBorder="1" applyAlignment="1" applyProtection="1">
      <alignment horizontal="center" vertical="center" wrapText="1"/>
      <protection locked="0"/>
    </xf>
    <xf numFmtId="14" fontId="25" fillId="17" borderId="25" xfId="0" applyNumberFormat="1" applyFont="1" applyFill="1" applyBorder="1" applyAlignment="1" applyProtection="1">
      <alignment horizontal="center" vertical="center" wrapText="1"/>
      <protection locked="0"/>
    </xf>
    <xf numFmtId="0" fontId="32" fillId="19" borderId="23" xfId="0" applyFont="1" applyFill="1" applyBorder="1" applyAlignment="1">
      <alignment horizontal="center" vertical="center" shrinkToFit="1"/>
    </xf>
    <xf numFmtId="0" fontId="32" fillId="19" borderId="24" xfId="0" applyFont="1" applyFill="1" applyBorder="1" applyAlignment="1">
      <alignment horizontal="center" vertical="center" shrinkToFit="1"/>
    </xf>
    <xf numFmtId="44" fontId="30" fillId="14" borderId="30" xfId="0" applyNumberFormat="1" applyFont="1" applyFill="1" applyBorder="1" applyAlignment="1">
      <alignment horizontal="left" vertical="center" wrapText="1"/>
    </xf>
    <xf numFmtId="44" fontId="30" fillId="14" borderId="18" xfId="0" applyNumberFormat="1" applyFont="1" applyFill="1" applyBorder="1" applyAlignment="1">
      <alignment horizontal="left" vertical="center" wrapText="1"/>
    </xf>
    <xf numFmtId="14" fontId="25" fillId="17" borderId="32" xfId="0" applyNumberFormat="1" applyFont="1" applyFill="1" applyBorder="1" applyAlignment="1" applyProtection="1">
      <alignment horizontal="center" vertical="center" wrapText="1"/>
      <protection locked="0"/>
    </xf>
    <xf numFmtId="14" fontId="25" fillId="17" borderId="12" xfId="0" applyNumberFormat="1" applyFont="1" applyFill="1" applyBorder="1" applyAlignment="1" applyProtection="1">
      <alignment horizontal="center" vertical="center" wrapText="1"/>
      <protection locked="0"/>
    </xf>
    <xf numFmtId="0" fontId="32" fillId="19" borderId="3" xfId="0" applyFont="1" applyFill="1" applyBorder="1" applyAlignment="1">
      <alignment horizontal="center" vertical="center" shrinkToFit="1"/>
    </xf>
    <xf numFmtId="0" fontId="32" fillId="19" borderId="7" xfId="0" applyFont="1" applyFill="1" applyBorder="1" applyAlignment="1">
      <alignment horizontal="center" vertical="center" shrinkToFit="1"/>
    </xf>
    <xf numFmtId="0" fontId="32" fillId="19" borderId="10" xfId="0" applyFont="1" applyFill="1" applyBorder="1" applyAlignment="1">
      <alignment horizontal="center" vertical="center" shrinkToFit="1"/>
    </xf>
    <xf numFmtId="0" fontId="32" fillId="19" borderId="11" xfId="0" applyFont="1" applyFill="1" applyBorder="1" applyAlignment="1">
      <alignment horizontal="center" vertical="center" shrinkToFit="1"/>
    </xf>
    <xf numFmtId="14" fontId="25" fillId="17" borderId="28" xfId="0" applyNumberFormat="1" applyFont="1" applyFill="1" applyBorder="1" applyAlignment="1" applyProtection="1">
      <alignment horizontal="center" vertical="center" wrapText="1"/>
      <protection locked="0"/>
    </xf>
    <xf numFmtId="14" fontId="25" fillId="17" borderId="14" xfId="0" applyNumberFormat="1" applyFont="1" applyFill="1" applyBorder="1" applyAlignment="1" applyProtection="1">
      <alignment horizontal="center" vertical="center" wrapText="1"/>
      <protection locked="0"/>
    </xf>
    <xf numFmtId="44" fontId="30" fillId="13" borderId="33" xfId="0" applyNumberFormat="1" applyFont="1" applyFill="1" applyBorder="1" applyAlignment="1">
      <alignment horizontal="left" vertical="center" shrinkToFit="1"/>
    </xf>
    <xf numFmtId="44" fontId="30" fillId="13" borderId="17" xfId="0" applyNumberFormat="1" applyFont="1" applyFill="1" applyBorder="1" applyAlignment="1">
      <alignment horizontal="left" vertical="center" shrinkToFit="1"/>
    </xf>
    <xf numFmtId="0" fontId="16" fillId="0" borderId="0" xfId="0" applyFont="1" applyAlignment="1">
      <alignment vertical="center" wrapText="1"/>
    </xf>
    <xf numFmtId="0" fontId="0" fillId="0" borderId="0" xfId="0" applyAlignment="1">
      <alignment wrapText="1"/>
    </xf>
    <xf numFmtId="0" fontId="4" fillId="2" borderId="0" xfId="0" applyFont="1" applyFill="1" applyAlignment="1">
      <alignment horizontal="center" vertical="center"/>
    </xf>
    <xf numFmtId="0" fontId="2" fillId="2" borderId="2" xfId="0" applyFont="1" applyFill="1" applyBorder="1" applyAlignment="1">
      <alignment horizontal="center"/>
    </xf>
    <xf numFmtId="0" fontId="8" fillId="6" borderId="1" xfId="0" applyFont="1" applyFill="1" applyBorder="1" applyAlignment="1">
      <alignment horizontal="center" vertical="center"/>
    </xf>
    <xf numFmtId="0" fontId="2" fillId="2" borderId="0" xfId="0" applyFont="1" applyFill="1" applyAlignment="1">
      <alignment horizontal="center" wrapText="1"/>
    </xf>
    <xf numFmtId="0" fontId="2" fillId="2" borderId="0" xfId="0" applyFont="1" applyFill="1" applyAlignment="1">
      <alignment wrapText="1"/>
    </xf>
    <xf numFmtId="0" fontId="12" fillId="0" borderId="0" xfId="0" applyFont="1" applyAlignment="1">
      <alignment vertical="top" wrapText="1"/>
    </xf>
    <xf numFmtId="0" fontId="2" fillId="2" borderId="2" xfId="0" applyFont="1" applyFill="1" applyBorder="1" applyAlignment="1">
      <alignment horizontal="center" wrapText="1"/>
    </xf>
    <xf numFmtId="0" fontId="2" fillId="2" borderId="5" xfId="0" applyFont="1" applyFill="1" applyBorder="1" applyAlignment="1">
      <alignment horizontal="center" wrapText="1"/>
    </xf>
    <xf numFmtId="0" fontId="0" fillId="0" borderId="2" xfId="0" applyBorder="1" applyAlignment="1">
      <alignment wrapText="1"/>
    </xf>
    <xf numFmtId="0" fontId="2" fillId="2" borderId="0" xfId="0" applyFont="1" applyFill="1" applyAlignment="1">
      <alignment horizontal="center"/>
    </xf>
    <xf numFmtId="0" fontId="0" fillId="0" borderId="10" xfId="0" applyBorder="1" applyAlignment="1"/>
    <xf numFmtId="0" fontId="0" fillId="0" borderId="11" xfId="0" applyBorder="1" applyAlignment="1"/>
    <xf numFmtId="0" fontId="0" fillId="0" borderId="12" xfId="0" applyBorder="1" applyAlignment="1"/>
    <xf numFmtId="0" fontId="0" fillId="0" borderId="13" xfId="0" applyBorder="1" applyAlignment="1"/>
    <xf numFmtId="0" fontId="0" fillId="0" borderId="2" xfId="0" applyBorder="1" applyAlignment="1"/>
    <xf numFmtId="0" fontId="0" fillId="0" borderId="14" xfId="0" applyBorder="1" applyAlignment="1"/>
    <xf numFmtId="0" fontId="0" fillId="0" borderId="0" xfId="0" applyAlignment="1"/>
    <xf numFmtId="0" fontId="0" fillId="0" borderId="9" xfId="0" applyBorder="1" applyAlignment="1"/>
    <xf numFmtId="0" fontId="0" fillId="0" borderId="3" xfId="0" applyBorder="1" applyAlignment="1">
      <alignment wrapText="1"/>
    </xf>
    <xf numFmtId="0" fontId="0" fillId="0" borderId="7" xfId="0" applyBorder="1" applyAlignment="1">
      <alignment wrapText="1"/>
    </xf>
    <xf numFmtId="0" fontId="0" fillId="0" borderId="8" xfId="0" applyBorder="1" applyAlignment="1">
      <alignment wrapText="1"/>
    </xf>
    <xf numFmtId="0" fontId="4" fillId="2" borderId="0" xfId="0" applyFont="1" applyFill="1" applyAlignment="1">
      <alignment horizontal="center"/>
    </xf>
    <xf numFmtId="0" fontId="4" fillId="2" borderId="0" xfId="0" applyFont="1" applyFill="1" applyAlignment="1">
      <alignment horizontal="center" vertical="top"/>
    </xf>
    <xf numFmtId="0" fontId="20" fillId="0" borderId="0" xfId="0" applyFont="1" applyAlignment="1">
      <alignment wrapText="1"/>
    </xf>
    <xf numFmtId="0" fontId="51" fillId="0" borderId="0" xfId="0" applyFont="1" applyAlignment="1">
      <alignment wrapText="1"/>
    </xf>
    <xf numFmtId="0" fontId="0" fillId="0" borderId="0" xfId="0" applyFont="1" applyAlignment="1">
      <alignment wrapText="1"/>
    </xf>
    <xf numFmtId="0" fontId="2" fillId="5" borderId="6" xfId="0" applyFont="1" applyFill="1" applyBorder="1" applyAlignment="1">
      <alignment horizontal="center" wrapText="1"/>
    </xf>
    <xf numFmtId="0" fontId="2" fillId="5" borderId="0" xfId="0" applyFont="1" applyFill="1" applyBorder="1" applyAlignment="1">
      <alignment horizontal="center" wrapText="1"/>
    </xf>
    <xf numFmtId="0" fontId="17" fillId="0" borderId="49" xfId="0" applyFont="1" applyBorder="1" applyAlignment="1">
      <alignment vertical="center" wrapText="1"/>
    </xf>
    <xf numFmtId="0" fontId="17" fillId="0" borderId="48" xfId="0" applyFont="1" applyBorder="1" applyAlignment="1">
      <alignment vertical="center" wrapText="1"/>
    </xf>
    <xf numFmtId="0" fontId="37" fillId="0" borderId="49" xfId="0" applyFont="1" applyBorder="1" applyAlignment="1">
      <alignment vertical="center" wrapText="1"/>
    </xf>
    <xf numFmtId="0" fontId="37" fillId="0" borderId="48" xfId="0" applyFont="1" applyBorder="1" applyAlignment="1">
      <alignment vertical="center" wrapText="1"/>
    </xf>
    <xf numFmtId="0" fontId="17" fillId="0" borderId="47" xfId="0" applyFont="1" applyBorder="1" applyAlignment="1">
      <alignment vertical="center" wrapText="1"/>
    </xf>
    <xf numFmtId="0" fontId="39" fillId="0" borderId="49" xfId="0" applyFont="1" applyBorder="1" applyAlignment="1">
      <alignment vertical="center" wrapText="1"/>
    </xf>
    <xf numFmtId="0" fontId="39" fillId="0" borderId="48" xfId="0" applyFont="1" applyBorder="1" applyAlignment="1">
      <alignment vertical="center" wrapText="1"/>
    </xf>
    <xf numFmtId="0" fontId="40" fillId="0" borderId="49" xfId="0" applyFont="1" applyBorder="1" applyAlignment="1">
      <alignment vertical="center" wrapText="1"/>
    </xf>
    <xf numFmtId="0" fontId="40" fillId="0" borderId="48" xfId="0" applyFont="1" applyBorder="1" applyAlignment="1">
      <alignment vertical="center" wrapText="1"/>
    </xf>
    <xf numFmtId="0" fontId="41" fillId="0" borderId="49" xfId="0" applyFont="1" applyBorder="1" applyAlignment="1">
      <alignment vertical="center" wrapText="1"/>
    </xf>
    <xf numFmtId="0" fontId="41" fillId="0" borderId="48" xfId="0" applyFont="1" applyBorder="1" applyAlignment="1">
      <alignment vertical="center" wrapText="1"/>
    </xf>
    <xf numFmtId="0" fontId="45" fillId="0" borderId="49" xfId="0" applyFont="1" applyBorder="1" applyAlignment="1">
      <alignment vertical="center" wrapText="1"/>
    </xf>
    <xf numFmtId="0" fontId="45" fillId="0" borderId="48" xfId="0" applyFont="1" applyBorder="1" applyAlignment="1">
      <alignment vertical="center" wrapText="1"/>
    </xf>
    <xf numFmtId="0" fontId="46" fillId="0" borderId="49" xfId="0" applyFont="1" applyBorder="1" applyAlignment="1">
      <alignment vertical="center" wrapText="1"/>
    </xf>
    <xf numFmtId="0" fontId="46" fillId="0" borderId="48" xfId="0" applyFont="1" applyBorder="1" applyAlignment="1">
      <alignment vertical="center" wrapText="1"/>
    </xf>
    <xf numFmtId="0" fontId="42" fillId="0" borderId="49" xfId="0" applyFont="1" applyBorder="1" applyAlignment="1">
      <alignment vertical="center" wrapText="1"/>
    </xf>
    <xf numFmtId="0" fontId="42" fillId="0" borderId="48" xfId="0" applyFont="1" applyBorder="1" applyAlignment="1">
      <alignment vertical="center" wrapText="1"/>
    </xf>
    <xf numFmtId="0" fontId="16" fillId="0" borderId="49" xfId="0" applyFont="1" applyBorder="1" applyAlignment="1">
      <alignment vertical="center" wrapText="1"/>
    </xf>
    <xf numFmtId="0" fontId="16" fillId="0" borderId="48" xfId="0" applyFont="1" applyBorder="1" applyAlignment="1">
      <alignment vertical="center" wrapText="1"/>
    </xf>
    <xf numFmtId="0" fontId="43" fillId="0" borderId="49" xfId="0" applyFont="1" applyBorder="1" applyAlignment="1">
      <alignment vertical="center" wrapText="1"/>
    </xf>
    <xf numFmtId="0" fontId="43" fillId="0" borderId="48" xfId="0" applyFont="1" applyBorder="1" applyAlignment="1">
      <alignment vertical="center" wrapText="1"/>
    </xf>
    <xf numFmtId="0" fontId="44" fillId="0" borderId="49" xfId="0" applyFont="1" applyBorder="1" applyAlignment="1">
      <alignment vertical="center" wrapText="1"/>
    </xf>
    <xf numFmtId="0" fontId="44" fillId="0" borderId="48" xfId="0" applyFont="1" applyBorder="1" applyAlignment="1">
      <alignment vertical="center" wrapText="1"/>
    </xf>
    <xf numFmtId="0" fontId="2" fillId="0" borderId="0" xfId="0" applyFont="1" applyAlignment="1">
      <alignment wrapText="1"/>
    </xf>
    <xf numFmtId="0" fontId="6" fillId="0" borderId="0" xfId="0" applyFont="1" applyAlignment="1">
      <alignment wrapText="1"/>
    </xf>
    <xf numFmtId="0" fontId="4" fillId="0" borderId="0" xfId="0" applyFont="1" applyAlignment="1">
      <alignment wrapText="1"/>
    </xf>
  </cellXfs>
  <cellStyles count="3">
    <cellStyle name="Currency" xfId="1" builtinId="4"/>
    <cellStyle name="Normal" xfId="0" builtinId="0"/>
    <cellStyle name="Normal 10" xfId="2" xr:uid="{E82CE381-9C32-4106-86ED-45670F34A5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xdr:colOff>
          <xdr:row>5</xdr:row>
          <xdr:rowOff>15240</xdr:rowOff>
        </xdr:from>
        <xdr:to>
          <xdr:col>2</xdr:col>
          <xdr:colOff>38100</xdr:colOff>
          <xdr:row>6</xdr:row>
          <xdr:rowOff>45720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D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6</xdr:row>
          <xdr:rowOff>15240</xdr:rowOff>
        </xdr:from>
        <xdr:to>
          <xdr:col>2</xdr:col>
          <xdr:colOff>38100</xdr:colOff>
          <xdr:row>7</xdr:row>
          <xdr:rowOff>45720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D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7</xdr:row>
          <xdr:rowOff>15240</xdr:rowOff>
        </xdr:from>
        <xdr:to>
          <xdr:col>2</xdr:col>
          <xdr:colOff>38100</xdr:colOff>
          <xdr:row>8</xdr:row>
          <xdr:rowOff>45720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D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8</xdr:row>
          <xdr:rowOff>15240</xdr:rowOff>
        </xdr:from>
        <xdr:to>
          <xdr:col>2</xdr:col>
          <xdr:colOff>38100</xdr:colOff>
          <xdr:row>9</xdr:row>
          <xdr:rowOff>45720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D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9</xdr:row>
          <xdr:rowOff>15240</xdr:rowOff>
        </xdr:from>
        <xdr:to>
          <xdr:col>2</xdr:col>
          <xdr:colOff>38100</xdr:colOff>
          <xdr:row>10</xdr:row>
          <xdr:rowOff>45720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D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10</xdr:row>
          <xdr:rowOff>15240</xdr:rowOff>
        </xdr:from>
        <xdr:to>
          <xdr:col>2</xdr:col>
          <xdr:colOff>38100</xdr:colOff>
          <xdr:row>11</xdr:row>
          <xdr:rowOff>45720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D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18</xdr:row>
          <xdr:rowOff>15240</xdr:rowOff>
        </xdr:from>
        <xdr:to>
          <xdr:col>2</xdr:col>
          <xdr:colOff>38100</xdr:colOff>
          <xdr:row>19</xdr:row>
          <xdr:rowOff>45720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D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19</xdr:row>
          <xdr:rowOff>15240</xdr:rowOff>
        </xdr:from>
        <xdr:to>
          <xdr:col>2</xdr:col>
          <xdr:colOff>38100</xdr:colOff>
          <xdr:row>20</xdr:row>
          <xdr:rowOff>45720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D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20</xdr:row>
          <xdr:rowOff>15240</xdr:rowOff>
        </xdr:from>
        <xdr:to>
          <xdr:col>2</xdr:col>
          <xdr:colOff>38100</xdr:colOff>
          <xdr:row>21</xdr:row>
          <xdr:rowOff>45720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D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21</xdr:row>
          <xdr:rowOff>15240</xdr:rowOff>
        </xdr:from>
        <xdr:to>
          <xdr:col>2</xdr:col>
          <xdr:colOff>38100</xdr:colOff>
          <xdr:row>22</xdr:row>
          <xdr:rowOff>45720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D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22</xdr:row>
          <xdr:rowOff>15240</xdr:rowOff>
        </xdr:from>
        <xdr:to>
          <xdr:col>2</xdr:col>
          <xdr:colOff>38100</xdr:colOff>
          <xdr:row>23</xdr:row>
          <xdr:rowOff>45720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D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25</xdr:row>
          <xdr:rowOff>15240</xdr:rowOff>
        </xdr:from>
        <xdr:to>
          <xdr:col>2</xdr:col>
          <xdr:colOff>38100</xdr:colOff>
          <xdr:row>26</xdr:row>
          <xdr:rowOff>53340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D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28</xdr:row>
          <xdr:rowOff>15240</xdr:rowOff>
        </xdr:from>
        <xdr:to>
          <xdr:col>2</xdr:col>
          <xdr:colOff>38100</xdr:colOff>
          <xdr:row>29</xdr:row>
          <xdr:rowOff>45720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D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27</xdr:row>
          <xdr:rowOff>15240</xdr:rowOff>
        </xdr:from>
        <xdr:to>
          <xdr:col>2</xdr:col>
          <xdr:colOff>38100</xdr:colOff>
          <xdr:row>28</xdr:row>
          <xdr:rowOff>45720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D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29</xdr:row>
          <xdr:rowOff>15240</xdr:rowOff>
        </xdr:from>
        <xdr:to>
          <xdr:col>2</xdr:col>
          <xdr:colOff>38100</xdr:colOff>
          <xdr:row>30</xdr:row>
          <xdr:rowOff>45720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D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34</xdr:row>
          <xdr:rowOff>15240</xdr:rowOff>
        </xdr:from>
        <xdr:to>
          <xdr:col>2</xdr:col>
          <xdr:colOff>38100</xdr:colOff>
          <xdr:row>35</xdr:row>
          <xdr:rowOff>45720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D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35</xdr:row>
          <xdr:rowOff>15240</xdr:rowOff>
        </xdr:from>
        <xdr:to>
          <xdr:col>2</xdr:col>
          <xdr:colOff>38100</xdr:colOff>
          <xdr:row>36</xdr:row>
          <xdr:rowOff>45720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D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39</xdr:row>
          <xdr:rowOff>15240</xdr:rowOff>
        </xdr:from>
        <xdr:to>
          <xdr:col>2</xdr:col>
          <xdr:colOff>38100</xdr:colOff>
          <xdr:row>40</xdr:row>
          <xdr:rowOff>45720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D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40</xdr:row>
          <xdr:rowOff>15240</xdr:rowOff>
        </xdr:from>
        <xdr:to>
          <xdr:col>2</xdr:col>
          <xdr:colOff>38100</xdr:colOff>
          <xdr:row>41</xdr:row>
          <xdr:rowOff>45720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D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45</xdr:row>
          <xdr:rowOff>15240</xdr:rowOff>
        </xdr:from>
        <xdr:to>
          <xdr:col>2</xdr:col>
          <xdr:colOff>38100</xdr:colOff>
          <xdr:row>46</xdr:row>
          <xdr:rowOff>45720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D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46</xdr:row>
          <xdr:rowOff>15240</xdr:rowOff>
        </xdr:from>
        <xdr:to>
          <xdr:col>2</xdr:col>
          <xdr:colOff>38100</xdr:colOff>
          <xdr:row>47</xdr:row>
          <xdr:rowOff>45720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D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47</xdr:row>
          <xdr:rowOff>15240</xdr:rowOff>
        </xdr:from>
        <xdr:to>
          <xdr:col>2</xdr:col>
          <xdr:colOff>38100</xdr:colOff>
          <xdr:row>48</xdr:row>
          <xdr:rowOff>45720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D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48</xdr:row>
          <xdr:rowOff>15240</xdr:rowOff>
        </xdr:from>
        <xdr:to>
          <xdr:col>2</xdr:col>
          <xdr:colOff>38100</xdr:colOff>
          <xdr:row>49</xdr:row>
          <xdr:rowOff>45720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D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49</xdr:row>
          <xdr:rowOff>22860</xdr:rowOff>
        </xdr:from>
        <xdr:to>
          <xdr:col>2</xdr:col>
          <xdr:colOff>38100</xdr:colOff>
          <xdr:row>50</xdr:row>
          <xdr:rowOff>53340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D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50</xdr:row>
          <xdr:rowOff>15240</xdr:rowOff>
        </xdr:from>
        <xdr:to>
          <xdr:col>2</xdr:col>
          <xdr:colOff>38100</xdr:colOff>
          <xdr:row>51</xdr:row>
          <xdr:rowOff>45720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D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51</xdr:row>
          <xdr:rowOff>15240</xdr:rowOff>
        </xdr:from>
        <xdr:to>
          <xdr:col>2</xdr:col>
          <xdr:colOff>38100</xdr:colOff>
          <xdr:row>52</xdr:row>
          <xdr:rowOff>45720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D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52</xdr:row>
          <xdr:rowOff>15240</xdr:rowOff>
        </xdr:from>
        <xdr:to>
          <xdr:col>2</xdr:col>
          <xdr:colOff>38100</xdr:colOff>
          <xdr:row>53</xdr:row>
          <xdr:rowOff>45720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D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53</xdr:row>
          <xdr:rowOff>15240</xdr:rowOff>
        </xdr:from>
        <xdr:to>
          <xdr:col>2</xdr:col>
          <xdr:colOff>38100</xdr:colOff>
          <xdr:row>54</xdr:row>
          <xdr:rowOff>45720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D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54</xdr:row>
          <xdr:rowOff>15240</xdr:rowOff>
        </xdr:from>
        <xdr:to>
          <xdr:col>2</xdr:col>
          <xdr:colOff>38100</xdr:colOff>
          <xdr:row>55</xdr:row>
          <xdr:rowOff>45720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D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55</xdr:row>
          <xdr:rowOff>15240</xdr:rowOff>
        </xdr:from>
        <xdr:to>
          <xdr:col>2</xdr:col>
          <xdr:colOff>38100</xdr:colOff>
          <xdr:row>56</xdr:row>
          <xdr:rowOff>45720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D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58</xdr:row>
          <xdr:rowOff>15240</xdr:rowOff>
        </xdr:from>
        <xdr:to>
          <xdr:col>2</xdr:col>
          <xdr:colOff>38100</xdr:colOff>
          <xdr:row>59</xdr:row>
          <xdr:rowOff>45720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D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60</xdr:row>
          <xdr:rowOff>15240</xdr:rowOff>
        </xdr:from>
        <xdr:to>
          <xdr:col>2</xdr:col>
          <xdr:colOff>60960</xdr:colOff>
          <xdr:row>61</xdr:row>
          <xdr:rowOff>45720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D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68</xdr:row>
          <xdr:rowOff>15240</xdr:rowOff>
        </xdr:from>
        <xdr:to>
          <xdr:col>2</xdr:col>
          <xdr:colOff>38100</xdr:colOff>
          <xdr:row>69</xdr:row>
          <xdr:rowOff>45720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D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71</xdr:row>
          <xdr:rowOff>15240</xdr:rowOff>
        </xdr:from>
        <xdr:to>
          <xdr:col>2</xdr:col>
          <xdr:colOff>38100</xdr:colOff>
          <xdr:row>72</xdr:row>
          <xdr:rowOff>45720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D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69</xdr:row>
          <xdr:rowOff>15240</xdr:rowOff>
        </xdr:from>
        <xdr:to>
          <xdr:col>2</xdr:col>
          <xdr:colOff>38100</xdr:colOff>
          <xdr:row>70</xdr:row>
          <xdr:rowOff>45720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D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73</xdr:row>
          <xdr:rowOff>15240</xdr:rowOff>
        </xdr:from>
        <xdr:to>
          <xdr:col>2</xdr:col>
          <xdr:colOff>38100</xdr:colOff>
          <xdr:row>74</xdr:row>
          <xdr:rowOff>45720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D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82</xdr:row>
          <xdr:rowOff>15240</xdr:rowOff>
        </xdr:from>
        <xdr:to>
          <xdr:col>2</xdr:col>
          <xdr:colOff>38100</xdr:colOff>
          <xdr:row>83</xdr:row>
          <xdr:rowOff>45720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D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85</xdr:row>
          <xdr:rowOff>15240</xdr:rowOff>
        </xdr:from>
        <xdr:to>
          <xdr:col>2</xdr:col>
          <xdr:colOff>38100</xdr:colOff>
          <xdr:row>86</xdr:row>
          <xdr:rowOff>45720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D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160020</xdr:rowOff>
        </xdr:from>
        <xdr:to>
          <xdr:col>2</xdr:col>
          <xdr:colOff>22860</xdr:colOff>
          <xdr:row>92</xdr:row>
          <xdr:rowOff>7620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D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0</xdr:rowOff>
        </xdr:from>
        <xdr:to>
          <xdr:col>2</xdr:col>
          <xdr:colOff>22860</xdr:colOff>
          <xdr:row>93</xdr:row>
          <xdr:rowOff>30480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D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xdr:colOff>
          <xdr:row>94</xdr:row>
          <xdr:rowOff>160020</xdr:rowOff>
        </xdr:from>
        <xdr:to>
          <xdr:col>2</xdr:col>
          <xdr:colOff>38100</xdr:colOff>
          <xdr:row>96</xdr:row>
          <xdr:rowOff>7620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D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0</xdr:rowOff>
        </xdr:from>
        <xdr:to>
          <xdr:col>2</xdr:col>
          <xdr:colOff>22860</xdr:colOff>
          <xdr:row>98</xdr:row>
          <xdr:rowOff>30480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D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0</xdr:rowOff>
        </xdr:from>
        <xdr:to>
          <xdr:col>2</xdr:col>
          <xdr:colOff>22860</xdr:colOff>
          <xdr:row>99</xdr:row>
          <xdr:rowOff>30480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D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0</xdr:rowOff>
        </xdr:from>
        <xdr:to>
          <xdr:col>2</xdr:col>
          <xdr:colOff>22860</xdr:colOff>
          <xdr:row>101</xdr:row>
          <xdr:rowOff>30480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D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0</xdr:rowOff>
        </xdr:from>
        <xdr:to>
          <xdr:col>2</xdr:col>
          <xdr:colOff>22860</xdr:colOff>
          <xdr:row>102</xdr:row>
          <xdr:rowOff>30480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D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0</xdr:rowOff>
        </xdr:from>
        <xdr:to>
          <xdr:col>2</xdr:col>
          <xdr:colOff>22860</xdr:colOff>
          <xdr:row>108</xdr:row>
          <xdr:rowOff>30480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D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0</xdr:rowOff>
        </xdr:from>
        <xdr:to>
          <xdr:col>2</xdr:col>
          <xdr:colOff>22860</xdr:colOff>
          <xdr:row>111</xdr:row>
          <xdr:rowOff>30480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D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0</xdr:rowOff>
        </xdr:from>
        <xdr:to>
          <xdr:col>2</xdr:col>
          <xdr:colOff>22860</xdr:colOff>
          <xdr:row>109</xdr:row>
          <xdr:rowOff>30480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D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0</xdr:rowOff>
        </xdr:from>
        <xdr:to>
          <xdr:col>2</xdr:col>
          <xdr:colOff>22860</xdr:colOff>
          <xdr:row>110</xdr:row>
          <xdr:rowOff>30480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D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0</xdr:rowOff>
        </xdr:from>
        <xdr:to>
          <xdr:col>2</xdr:col>
          <xdr:colOff>22860</xdr:colOff>
          <xdr:row>113</xdr:row>
          <xdr:rowOff>30480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D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0</xdr:rowOff>
        </xdr:from>
        <xdr:to>
          <xdr:col>2</xdr:col>
          <xdr:colOff>22860</xdr:colOff>
          <xdr:row>114</xdr:row>
          <xdr:rowOff>30480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D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0</xdr:rowOff>
        </xdr:from>
        <xdr:to>
          <xdr:col>2</xdr:col>
          <xdr:colOff>22860</xdr:colOff>
          <xdr:row>115</xdr:row>
          <xdr:rowOff>30480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D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167640</xdr:rowOff>
        </xdr:from>
        <xdr:to>
          <xdr:col>2</xdr:col>
          <xdr:colOff>22860</xdr:colOff>
          <xdr:row>116</xdr:row>
          <xdr:rowOff>15240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D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0</xdr:rowOff>
        </xdr:from>
        <xdr:to>
          <xdr:col>2</xdr:col>
          <xdr:colOff>22860</xdr:colOff>
          <xdr:row>117</xdr:row>
          <xdr:rowOff>30480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D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117</xdr:row>
          <xdr:rowOff>0</xdr:rowOff>
        </xdr:from>
        <xdr:to>
          <xdr:col>2</xdr:col>
          <xdr:colOff>22860</xdr:colOff>
          <xdr:row>118</xdr:row>
          <xdr:rowOff>30480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D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2</xdr:col>
          <xdr:colOff>22860</xdr:colOff>
          <xdr:row>119</xdr:row>
          <xdr:rowOff>30480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D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123</xdr:row>
          <xdr:rowOff>0</xdr:rowOff>
        </xdr:from>
        <xdr:to>
          <xdr:col>2</xdr:col>
          <xdr:colOff>22860</xdr:colOff>
          <xdr:row>124</xdr:row>
          <xdr:rowOff>30480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D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124</xdr:row>
          <xdr:rowOff>0</xdr:rowOff>
        </xdr:from>
        <xdr:to>
          <xdr:col>2</xdr:col>
          <xdr:colOff>22860</xdr:colOff>
          <xdr:row>125</xdr:row>
          <xdr:rowOff>30480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D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0</xdr:rowOff>
        </xdr:from>
        <xdr:to>
          <xdr:col>2</xdr:col>
          <xdr:colOff>22860</xdr:colOff>
          <xdr:row>127</xdr:row>
          <xdr:rowOff>30480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D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127</xdr:row>
          <xdr:rowOff>0</xdr:rowOff>
        </xdr:from>
        <xdr:to>
          <xdr:col>2</xdr:col>
          <xdr:colOff>22860</xdr:colOff>
          <xdr:row>128</xdr:row>
          <xdr:rowOff>30480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D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128</xdr:row>
          <xdr:rowOff>0</xdr:rowOff>
        </xdr:from>
        <xdr:to>
          <xdr:col>2</xdr:col>
          <xdr:colOff>22860</xdr:colOff>
          <xdr:row>129</xdr:row>
          <xdr:rowOff>30480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D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135</xdr:row>
          <xdr:rowOff>0</xdr:rowOff>
        </xdr:from>
        <xdr:to>
          <xdr:col>2</xdr:col>
          <xdr:colOff>22860</xdr:colOff>
          <xdr:row>136</xdr:row>
          <xdr:rowOff>30480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D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136</xdr:row>
          <xdr:rowOff>0</xdr:rowOff>
        </xdr:from>
        <xdr:to>
          <xdr:col>2</xdr:col>
          <xdr:colOff>22860</xdr:colOff>
          <xdr:row>137</xdr:row>
          <xdr:rowOff>30480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D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137</xdr:row>
          <xdr:rowOff>0</xdr:rowOff>
        </xdr:from>
        <xdr:to>
          <xdr:col>2</xdr:col>
          <xdr:colOff>22860</xdr:colOff>
          <xdr:row>138</xdr:row>
          <xdr:rowOff>30480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D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0</xdr:rowOff>
        </xdr:from>
        <xdr:to>
          <xdr:col>2</xdr:col>
          <xdr:colOff>22860</xdr:colOff>
          <xdr:row>145</xdr:row>
          <xdr:rowOff>30480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D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2</xdr:col>
          <xdr:colOff>22860</xdr:colOff>
          <xdr:row>146</xdr:row>
          <xdr:rowOff>30480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D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146</xdr:row>
          <xdr:rowOff>0</xdr:rowOff>
        </xdr:from>
        <xdr:to>
          <xdr:col>2</xdr:col>
          <xdr:colOff>22860</xdr:colOff>
          <xdr:row>147</xdr:row>
          <xdr:rowOff>30480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D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150</xdr:row>
          <xdr:rowOff>0</xdr:rowOff>
        </xdr:from>
        <xdr:to>
          <xdr:col>2</xdr:col>
          <xdr:colOff>22860</xdr:colOff>
          <xdr:row>151</xdr:row>
          <xdr:rowOff>30480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D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151</xdr:row>
          <xdr:rowOff>0</xdr:rowOff>
        </xdr:from>
        <xdr:to>
          <xdr:col>2</xdr:col>
          <xdr:colOff>22860</xdr:colOff>
          <xdr:row>152</xdr:row>
          <xdr:rowOff>30480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D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160</xdr:row>
          <xdr:rowOff>0</xdr:rowOff>
        </xdr:from>
        <xdr:to>
          <xdr:col>2</xdr:col>
          <xdr:colOff>22860</xdr:colOff>
          <xdr:row>161</xdr:row>
          <xdr:rowOff>30480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D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161</xdr:row>
          <xdr:rowOff>0</xdr:rowOff>
        </xdr:from>
        <xdr:to>
          <xdr:col>2</xdr:col>
          <xdr:colOff>22860</xdr:colOff>
          <xdr:row>162</xdr:row>
          <xdr:rowOff>30480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D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2</xdr:col>
          <xdr:colOff>22860</xdr:colOff>
          <xdr:row>166</xdr:row>
          <xdr:rowOff>30480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D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166</xdr:row>
          <xdr:rowOff>0</xdr:rowOff>
        </xdr:from>
        <xdr:to>
          <xdr:col>2</xdr:col>
          <xdr:colOff>22860</xdr:colOff>
          <xdr:row>167</xdr:row>
          <xdr:rowOff>30480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D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182</xdr:row>
          <xdr:rowOff>0</xdr:rowOff>
        </xdr:from>
        <xdr:to>
          <xdr:col>2</xdr:col>
          <xdr:colOff>22860</xdr:colOff>
          <xdr:row>183</xdr:row>
          <xdr:rowOff>30480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D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187</xdr:row>
          <xdr:rowOff>0</xdr:rowOff>
        </xdr:from>
        <xdr:to>
          <xdr:col>2</xdr:col>
          <xdr:colOff>22860</xdr:colOff>
          <xdr:row>188</xdr:row>
          <xdr:rowOff>30480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D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188</xdr:row>
          <xdr:rowOff>0</xdr:rowOff>
        </xdr:from>
        <xdr:to>
          <xdr:col>2</xdr:col>
          <xdr:colOff>22860</xdr:colOff>
          <xdr:row>189</xdr:row>
          <xdr:rowOff>30480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D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189</xdr:row>
          <xdr:rowOff>0</xdr:rowOff>
        </xdr:from>
        <xdr:to>
          <xdr:col>2</xdr:col>
          <xdr:colOff>22860</xdr:colOff>
          <xdr:row>190</xdr:row>
          <xdr:rowOff>30480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D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190</xdr:row>
          <xdr:rowOff>0</xdr:rowOff>
        </xdr:from>
        <xdr:to>
          <xdr:col>2</xdr:col>
          <xdr:colOff>22860</xdr:colOff>
          <xdr:row>191</xdr:row>
          <xdr:rowOff>30480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D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183</xdr:row>
          <xdr:rowOff>0</xdr:rowOff>
        </xdr:from>
        <xdr:to>
          <xdr:col>2</xdr:col>
          <xdr:colOff>22860</xdr:colOff>
          <xdr:row>184</xdr:row>
          <xdr:rowOff>30480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D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169</xdr:row>
          <xdr:rowOff>0</xdr:rowOff>
        </xdr:from>
        <xdr:to>
          <xdr:col>2</xdr:col>
          <xdr:colOff>22860</xdr:colOff>
          <xdr:row>170</xdr:row>
          <xdr:rowOff>30480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D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168</xdr:row>
          <xdr:rowOff>106680</xdr:rowOff>
        </xdr:from>
        <xdr:to>
          <xdr:col>2</xdr:col>
          <xdr:colOff>358140</xdr:colOff>
          <xdr:row>169</xdr:row>
          <xdr:rowOff>137160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D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160020</xdr:colOff>
      <xdr:row>5</xdr:row>
      <xdr:rowOff>1333500</xdr:rowOff>
    </xdr:to>
    <xdr:pic>
      <xdr:nvPicPr>
        <xdr:cNvPr id="2" name="Image 47" descr="Aqueduct, Canal, Drainage channel example ">
          <a:extLst>
            <a:ext uri="{FF2B5EF4-FFF2-40B4-BE49-F238E27FC236}">
              <a16:creationId xmlns:a16="http://schemas.microsoft.com/office/drawing/2014/main" id="{7EDE2827-8751-3180-0BA2-35A2D5FFAC6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7580"/>
          <a:ext cx="320802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8</xdr:row>
      <xdr:rowOff>0</xdr:rowOff>
    </xdr:from>
    <xdr:to>
      <xdr:col>4</xdr:col>
      <xdr:colOff>45720</xdr:colOff>
      <xdr:row>9</xdr:row>
      <xdr:rowOff>1935480</xdr:rowOff>
    </xdr:to>
    <xdr:pic>
      <xdr:nvPicPr>
        <xdr:cNvPr id="3" name="Image 48" descr="Athletic court, Athletic field, Golf course, Tennis court, Playground example ">
          <a:extLst>
            <a:ext uri="{FF2B5EF4-FFF2-40B4-BE49-F238E27FC236}">
              <a16:creationId xmlns:a16="http://schemas.microsoft.com/office/drawing/2014/main" id="{209DB60C-5394-0FBB-3A67-AB17FD482FC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6118860"/>
          <a:ext cx="4480560" cy="2125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11</xdr:row>
      <xdr:rowOff>0</xdr:rowOff>
    </xdr:from>
    <xdr:to>
      <xdr:col>4</xdr:col>
      <xdr:colOff>236220</xdr:colOff>
      <xdr:row>25</xdr:row>
      <xdr:rowOff>137160</xdr:rowOff>
    </xdr:to>
    <xdr:pic>
      <xdr:nvPicPr>
        <xdr:cNvPr id="4" name="Image 49" descr="Basin (Debris, Detention, Sediment, Stormwater Retention and Detention) example ">
          <a:extLst>
            <a:ext uri="{FF2B5EF4-FFF2-40B4-BE49-F238E27FC236}">
              <a16:creationId xmlns:a16="http://schemas.microsoft.com/office/drawing/2014/main" id="{6B88C0B4-1C3D-9696-1C36-545AC195F6C4}"/>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8968740"/>
          <a:ext cx="467106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32</xdr:row>
      <xdr:rowOff>76200</xdr:rowOff>
    </xdr:from>
    <xdr:to>
      <xdr:col>6</xdr:col>
      <xdr:colOff>30480</xdr:colOff>
      <xdr:row>40</xdr:row>
      <xdr:rowOff>53340</xdr:rowOff>
    </xdr:to>
    <xdr:pic>
      <xdr:nvPicPr>
        <xdr:cNvPr id="5" name="Image 50" descr="Beach Dune example ">
          <a:extLst>
            <a:ext uri="{FF2B5EF4-FFF2-40B4-BE49-F238E27FC236}">
              <a16:creationId xmlns:a16="http://schemas.microsoft.com/office/drawing/2014/main" id="{4B4DB19D-0393-A432-3854-093C68D82C61}"/>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77640" y="12893040"/>
          <a:ext cx="231648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144780</xdr:colOff>
      <xdr:row>40</xdr:row>
      <xdr:rowOff>38100</xdr:rowOff>
    </xdr:from>
    <xdr:to>
      <xdr:col>7</xdr:col>
      <xdr:colOff>76200</xdr:colOff>
      <xdr:row>45</xdr:row>
      <xdr:rowOff>83820</xdr:rowOff>
    </xdr:to>
    <xdr:pic>
      <xdr:nvPicPr>
        <xdr:cNvPr id="6" name="Image 51" descr="Berm, Levee, Sand Revetment, Seawall example ">
          <a:extLst>
            <a:ext uri="{FF2B5EF4-FFF2-40B4-BE49-F238E27FC236}">
              <a16:creationId xmlns:a16="http://schemas.microsoft.com/office/drawing/2014/main" id="{BDA484D2-07BD-FEF1-F212-C8376EAECF5B}"/>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0020" y="12969240"/>
          <a:ext cx="29794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228600</xdr:colOff>
      <xdr:row>45</xdr:row>
      <xdr:rowOff>160020</xdr:rowOff>
    </xdr:from>
    <xdr:to>
      <xdr:col>5</xdr:col>
      <xdr:colOff>320040</xdr:colOff>
      <xdr:row>51</xdr:row>
      <xdr:rowOff>99060</xdr:rowOff>
    </xdr:to>
    <xdr:pic>
      <xdr:nvPicPr>
        <xdr:cNvPr id="7" name="Image 52" descr="Boardwalk, Trail example ">
          <a:extLst>
            <a:ext uri="{FF2B5EF4-FFF2-40B4-BE49-F238E27FC236}">
              <a16:creationId xmlns:a16="http://schemas.microsoft.com/office/drawing/2014/main" id="{15B77C83-1EDA-360F-C3F7-CDCD0CF5EBE9}"/>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53840" y="15560040"/>
          <a:ext cx="1920240" cy="108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167640</xdr:colOff>
      <xdr:row>51</xdr:row>
      <xdr:rowOff>152400</xdr:rowOff>
    </xdr:from>
    <xdr:to>
      <xdr:col>5</xdr:col>
      <xdr:colOff>220980</xdr:colOff>
      <xdr:row>57</xdr:row>
      <xdr:rowOff>114300</xdr:rowOff>
    </xdr:to>
    <xdr:pic>
      <xdr:nvPicPr>
        <xdr:cNvPr id="8" name="Image 53" descr="Bridge example ">
          <a:extLst>
            <a:ext uri="{FF2B5EF4-FFF2-40B4-BE49-F238E27FC236}">
              <a16:creationId xmlns:a16="http://schemas.microsoft.com/office/drawing/2014/main" id="{AD1C4D64-87BA-E99A-F050-BFC7178FCD1E}"/>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92880" y="16695420"/>
          <a:ext cx="1882140" cy="1112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56</xdr:row>
      <xdr:rowOff>182880</xdr:rowOff>
    </xdr:from>
    <xdr:to>
      <xdr:col>5</xdr:col>
      <xdr:colOff>571500</xdr:colOff>
      <xdr:row>61</xdr:row>
      <xdr:rowOff>175260</xdr:rowOff>
    </xdr:to>
    <xdr:pic>
      <xdr:nvPicPr>
        <xdr:cNvPr id="9" name="Image 54" descr="Building example ">
          <a:extLst>
            <a:ext uri="{FF2B5EF4-FFF2-40B4-BE49-F238E27FC236}">
              <a16:creationId xmlns:a16="http://schemas.microsoft.com/office/drawing/2014/main" id="{91F7D8DD-33A2-8C66-EAD2-59F76CB30009}"/>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977640" y="17686020"/>
          <a:ext cx="22479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205740</xdr:colOff>
      <xdr:row>62</xdr:row>
      <xdr:rowOff>15240</xdr:rowOff>
    </xdr:from>
    <xdr:to>
      <xdr:col>4</xdr:col>
      <xdr:colOff>281940</xdr:colOff>
      <xdr:row>66</xdr:row>
      <xdr:rowOff>129540</xdr:rowOff>
    </xdr:to>
    <xdr:pic>
      <xdr:nvPicPr>
        <xdr:cNvPr id="10" name="Image 55" descr="Cemetery example ">
          <a:extLst>
            <a:ext uri="{FF2B5EF4-FFF2-40B4-BE49-F238E27FC236}">
              <a16:creationId xmlns:a16="http://schemas.microsoft.com/office/drawing/2014/main" id="{F64B07DE-B613-55E3-718C-0B188CB86744}"/>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030980" y="18669000"/>
          <a:ext cx="1295400" cy="88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434340</xdr:colOff>
      <xdr:row>67</xdr:row>
      <xdr:rowOff>45720</xdr:rowOff>
    </xdr:from>
    <xdr:to>
      <xdr:col>3</xdr:col>
      <xdr:colOff>182880</xdr:colOff>
      <xdr:row>72</xdr:row>
      <xdr:rowOff>152400</xdr:rowOff>
    </xdr:to>
    <xdr:pic>
      <xdr:nvPicPr>
        <xdr:cNvPr id="11" name="Image 56" descr="Communications System example ">
          <a:extLst>
            <a:ext uri="{FF2B5EF4-FFF2-40B4-BE49-F238E27FC236}">
              <a16:creationId xmlns:a16="http://schemas.microsoft.com/office/drawing/2014/main" id="{28F47005-3F1A-FDDC-1F3B-0DFB5F89F923}"/>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259580" y="19659600"/>
          <a:ext cx="35814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434340</xdr:colOff>
      <xdr:row>72</xdr:row>
      <xdr:rowOff>22860</xdr:rowOff>
    </xdr:from>
    <xdr:to>
      <xdr:col>5</xdr:col>
      <xdr:colOff>327660</xdr:colOff>
      <xdr:row>81</xdr:row>
      <xdr:rowOff>76200</xdr:rowOff>
    </xdr:to>
    <xdr:pic>
      <xdr:nvPicPr>
        <xdr:cNvPr id="12" name="Image 57" descr="Culvert, Ditch example ">
          <a:extLst>
            <a:ext uri="{FF2B5EF4-FFF2-40B4-BE49-F238E27FC236}">
              <a16:creationId xmlns:a16="http://schemas.microsoft.com/office/drawing/2014/main" id="{A2EB68D2-D006-7F64-5694-EA4F490B3A1D}"/>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59580" y="20596860"/>
          <a:ext cx="1722120" cy="187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472440</xdr:colOff>
      <xdr:row>75</xdr:row>
      <xdr:rowOff>198120</xdr:rowOff>
    </xdr:from>
    <xdr:to>
      <xdr:col>10</xdr:col>
      <xdr:colOff>220980</xdr:colOff>
      <xdr:row>84</xdr:row>
      <xdr:rowOff>22860</xdr:rowOff>
    </xdr:to>
    <xdr:pic>
      <xdr:nvPicPr>
        <xdr:cNvPr id="13" name="Image 58" descr="Dam example ">
          <a:extLst>
            <a:ext uri="{FF2B5EF4-FFF2-40B4-BE49-F238E27FC236}">
              <a16:creationId xmlns:a16="http://schemas.microsoft.com/office/drawing/2014/main" id="{48E408E0-9777-85EB-9029-F0865A962964}"/>
            </a:ext>
          </a:extLst>
        </xdr:cNvPr>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736080" y="21419820"/>
          <a:ext cx="2186940" cy="158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205740</xdr:colOff>
      <xdr:row>82</xdr:row>
      <xdr:rowOff>53340</xdr:rowOff>
    </xdr:from>
    <xdr:to>
      <xdr:col>6</xdr:col>
      <xdr:colOff>518160</xdr:colOff>
      <xdr:row>89</xdr:row>
      <xdr:rowOff>152400</xdr:rowOff>
    </xdr:to>
    <xdr:pic>
      <xdr:nvPicPr>
        <xdr:cNvPr id="14" name="Image 59" descr="Dock, Harbor, Pier, or Port example ">
          <a:extLst>
            <a:ext uri="{FF2B5EF4-FFF2-40B4-BE49-F238E27FC236}">
              <a16:creationId xmlns:a16="http://schemas.microsoft.com/office/drawing/2014/main" id="{769D8321-BFBA-D859-8EBC-B967516D3B2C}"/>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030980" y="22661880"/>
          <a:ext cx="275082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579120</xdr:colOff>
      <xdr:row>89</xdr:row>
      <xdr:rowOff>129540</xdr:rowOff>
    </xdr:from>
    <xdr:to>
      <xdr:col>6</xdr:col>
      <xdr:colOff>213360</xdr:colOff>
      <xdr:row>103</xdr:row>
      <xdr:rowOff>167640</xdr:rowOff>
    </xdr:to>
    <xdr:pic>
      <xdr:nvPicPr>
        <xdr:cNvPr id="15" name="Image 60" descr="Lift station, Pumping station example ">
          <a:extLst>
            <a:ext uri="{FF2B5EF4-FFF2-40B4-BE49-F238E27FC236}">
              <a16:creationId xmlns:a16="http://schemas.microsoft.com/office/drawing/2014/main" id="{568976C8-7578-CB52-F86A-FD1C5FA50536}"/>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04360" y="24239220"/>
          <a:ext cx="2072640" cy="2887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434340</xdr:colOff>
      <xdr:row>91</xdr:row>
      <xdr:rowOff>22860</xdr:rowOff>
    </xdr:from>
    <xdr:to>
      <xdr:col>11</xdr:col>
      <xdr:colOff>388620</xdr:colOff>
      <xdr:row>104</xdr:row>
      <xdr:rowOff>129540</xdr:rowOff>
    </xdr:to>
    <xdr:pic>
      <xdr:nvPicPr>
        <xdr:cNvPr id="16" name="Image 61" descr="Natural gas transmission and distribution example ">
          <a:extLst>
            <a:ext uri="{FF2B5EF4-FFF2-40B4-BE49-F238E27FC236}">
              <a16:creationId xmlns:a16="http://schemas.microsoft.com/office/drawing/2014/main" id="{EF109681-C0B9-E271-BD0F-89251095485A}"/>
            </a:ext>
          </a:extLst>
        </xdr:cNvPr>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697980" y="24498300"/>
          <a:ext cx="3002280" cy="277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297180</xdr:colOff>
      <xdr:row>104</xdr:row>
      <xdr:rowOff>129540</xdr:rowOff>
    </xdr:from>
    <xdr:to>
      <xdr:col>6</xdr:col>
      <xdr:colOff>518160</xdr:colOff>
      <xdr:row>122</xdr:row>
      <xdr:rowOff>68580</xdr:rowOff>
    </xdr:to>
    <xdr:pic>
      <xdr:nvPicPr>
        <xdr:cNvPr id="20" name="Image 62" descr="Diagram, schematic example Power plant, Power transmission and distribution system, Substation, Wind turbine ">
          <a:extLst>
            <a:ext uri="{FF2B5EF4-FFF2-40B4-BE49-F238E27FC236}">
              <a16:creationId xmlns:a16="http://schemas.microsoft.com/office/drawing/2014/main" id="{8D0D6336-4A98-A8C0-20BA-9D83E3A0420D}"/>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22420" y="27271980"/>
          <a:ext cx="2659380" cy="3375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259080</xdr:colOff>
      <xdr:row>115</xdr:row>
      <xdr:rowOff>60960</xdr:rowOff>
    </xdr:from>
    <xdr:to>
      <xdr:col>9</xdr:col>
      <xdr:colOff>381000</xdr:colOff>
      <xdr:row>130</xdr:row>
      <xdr:rowOff>38100</xdr:rowOff>
    </xdr:to>
    <xdr:pic>
      <xdr:nvPicPr>
        <xdr:cNvPr id="21" name="Image 63" descr="Power plant, Power transmission and distribution system, Substation, Wind turbine example ">
          <a:extLst>
            <a:ext uri="{FF2B5EF4-FFF2-40B4-BE49-F238E27FC236}">
              <a16:creationId xmlns:a16="http://schemas.microsoft.com/office/drawing/2014/main" id="{7A9E7592-3DD2-39F3-50BB-274B16C084B6}"/>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132320" y="29359860"/>
          <a:ext cx="134112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556260</xdr:colOff>
      <xdr:row>124</xdr:row>
      <xdr:rowOff>83820</xdr:rowOff>
    </xdr:from>
    <xdr:to>
      <xdr:col>6</xdr:col>
      <xdr:colOff>38100</xdr:colOff>
      <xdr:row>137</xdr:row>
      <xdr:rowOff>38100</xdr:rowOff>
    </xdr:to>
    <xdr:pic>
      <xdr:nvPicPr>
        <xdr:cNvPr id="22" name="Image 64" descr="Railway, Subway example ">
          <a:extLst>
            <a:ext uri="{FF2B5EF4-FFF2-40B4-BE49-F238E27FC236}">
              <a16:creationId xmlns:a16="http://schemas.microsoft.com/office/drawing/2014/main" id="{4A1317DE-9A0A-17BF-2073-D376C0B751E3}"/>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381500" y="31028640"/>
          <a:ext cx="1920240" cy="233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167640</xdr:colOff>
      <xdr:row>140</xdr:row>
      <xdr:rowOff>7620</xdr:rowOff>
    </xdr:from>
    <xdr:to>
      <xdr:col>6</xdr:col>
      <xdr:colOff>586740</xdr:colOff>
      <xdr:row>148</xdr:row>
      <xdr:rowOff>68580</xdr:rowOff>
    </xdr:to>
    <xdr:pic>
      <xdr:nvPicPr>
        <xdr:cNvPr id="23" name="Image 65" descr="Road (Airport runway/taxiway, Parking, Road, Runway, Sidewalk) example ">
          <a:extLst>
            <a:ext uri="{FF2B5EF4-FFF2-40B4-BE49-F238E27FC236}">
              <a16:creationId xmlns:a16="http://schemas.microsoft.com/office/drawing/2014/main" id="{81A5E7FB-3920-4B15-CDA7-4175EB3E532E}"/>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02480" y="33878520"/>
          <a:ext cx="2247900" cy="185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xdr:colOff>
      <xdr:row>149</xdr:row>
      <xdr:rowOff>121920</xdr:rowOff>
    </xdr:from>
    <xdr:to>
      <xdr:col>7</xdr:col>
      <xdr:colOff>152400</xdr:colOff>
      <xdr:row>165</xdr:row>
      <xdr:rowOff>38100</xdr:rowOff>
    </xdr:to>
    <xdr:pic>
      <xdr:nvPicPr>
        <xdr:cNvPr id="24" name="Image 66" descr="Water control facilities example ">
          <a:extLst>
            <a:ext uri="{FF2B5EF4-FFF2-40B4-BE49-F238E27FC236}">
              <a16:creationId xmlns:a16="http://schemas.microsoft.com/office/drawing/2014/main" id="{888D28AA-1A4D-C90B-BDAA-8EB9E413D89B}"/>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50080" y="36004500"/>
          <a:ext cx="257556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xdr:colOff>
          <xdr:row>3</xdr:row>
          <xdr:rowOff>0</xdr:rowOff>
        </xdr:from>
        <xdr:to>
          <xdr:col>1</xdr:col>
          <xdr:colOff>327660</xdr:colOff>
          <xdr:row>3</xdr:row>
          <xdr:rowOff>213360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2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4</xdr:row>
          <xdr:rowOff>7620</xdr:rowOff>
        </xdr:from>
        <xdr:to>
          <xdr:col>1</xdr:col>
          <xdr:colOff>327660</xdr:colOff>
          <xdr:row>4</xdr:row>
          <xdr:rowOff>220980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2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5</xdr:row>
          <xdr:rowOff>7620</xdr:rowOff>
        </xdr:from>
        <xdr:to>
          <xdr:col>1</xdr:col>
          <xdr:colOff>327660</xdr:colOff>
          <xdr:row>6</xdr:row>
          <xdr:rowOff>22860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2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6</xdr:row>
          <xdr:rowOff>0</xdr:rowOff>
        </xdr:from>
        <xdr:to>
          <xdr:col>2</xdr:col>
          <xdr:colOff>342900</xdr:colOff>
          <xdr:row>7</xdr:row>
          <xdr:rowOff>15240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2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7</xdr:row>
          <xdr:rowOff>0</xdr:rowOff>
        </xdr:from>
        <xdr:to>
          <xdr:col>2</xdr:col>
          <xdr:colOff>342900</xdr:colOff>
          <xdr:row>8</xdr:row>
          <xdr:rowOff>15240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2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8</xdr:row>
          <xdr:rowOff>0</xdr:rowOff>
        </xdr:from>
        <xdr:to>
          <xdr:col>2</xdr:col>
          <xdr:colOff>342900</xdr:colOff>
          <xdr:row>9</xdr:row>
          <xdr:rowOff>15240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2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xdr:row>
          <xdr:rowOff>0</xdr:rowOff>
        </xdr:from>
        <xdr:to>
          <xdr:col>2</xdr:col>
          <xdr:colOff>342900</xdr:colOff>
          <xdr:row>10</xdr:row>
          <xdr:rowOff>15240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2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10</xdr:row>
          <xdr:rowOff>0</xdr:rowOff>
        </xdr:from>
        <xdr:to>
          <xdr:col>2</xdr:col>
          <xdr:colOff>342900</xdr:colOff>
          <xdr:row>11</xdr:row>
          <xdr:rowOff>15240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2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11</xdr:row>
          <xdr:rowOff>0</xdr:rowOff>
        </xdr:from>
        <xdr:to>
          <xdr:col>2</xdr:col>
          <xdr:colOff>342900</xdr:colOff>
          <xdr:row>12</xdr:row>
          <xdr:rowOff>15240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2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12</xdr:row>
          <xdr:rowOff>0</xdr:rowOff>
        </xdr:from>
        <xdr:to>
          <xdr:col>2</xdr:col>
          <xdr:colOff>342900</xdr:colOff>
          <xdr:row>13</xdr:row>
          <xdr:rowOff>15240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2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13</xdr:row>
          <xdr:rowOff>0</xdr:rowOff>
        </xdr:from>
        <xdr:to>
          <xdr:col>2</xdr:col>
          <xdr:colOff>342900</xdr:colOff>
          <xdr:row>14</xdr:row>
          <xdr:rowOff>15240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2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14</xdr:row>
          <xdr:rowOff>0</xdr:rowOff>
        </xdr:from>
        <xdr:to>
          <xdr:col>1</xdr:col>
          <xdr:colOff>327660</xdr:colOff>
          <xdr:row>15</xdr:row>
          <xdr:rowOff>15240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12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198120</xdr:colOff>
          <xdr:row>16</xdr:row>
          <xdr:rowOff>0</xdr:rowOff>
        </xdr:from>
        <xdr:to>
          <xdr:col>1</xdr:col>
          <xdr:colOff>327660</xdr:colOff>
          <xdr:row>17</xdr:row>
          <xdr:rowOff>15240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12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exasforestservice-my.sharepoint.com/personal/vdavenport_tfs_tamu_edu/Documents/Desktop/DR-4781/TAMFS%20ELIGIBLE%20COST%20SUMMARY_rates.xlsx" TargetMode="External"/><Relationship Id="rId1" Type="http://schemas.openxmlformats.org/officeDocument/2006/relationships/externalLinkPath" Target="/personal/0881799422_fema_dhs_gov1/Documents/Documents/4798-TX/Austin/Texas%20A%20&amp;%20M/TAMFS%20ELIGIBLE%20COST%20SUMMARY_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Sheet1"/>
      <sheetName val="LABOR"/>
      <sheetName val="EQUIPMENT"/>
      <sheetName val="MATERIAL"/>
      <sheetName val="MATERIAL_ELECTRICAL"/>
      <sheetName val="CONTRACT"/>
      <sheetName val="RENTED_EQUIPMENT"/>
      <sheetName val="MUTUAL_AID"/>
      <sheetName val="POWER POLES_TRANSFORMERS"/>
      <sheetName val="2023 - FEMA EQUIPMENT RATES"/>
      <sheetName val="BY"/>
    </sheetNames>
    <sheetDataSet>
      <sheetData sheetId="0" refreshError="1"/>
      <sheetData sheetId="1" refreshError="1"/>
      <sheetData sheetId="2" refreshError="1">
        <row r="8">
          <cell r="BN8">
            <v>3005.5</v>
          </cell>
        </row>
        <row r="9">
          <cell r="BN9">
            <v>0</v>
          </cell>
        </row>
      </sheetData>
      <sheetData sheetId="3" refreshError="1"/>
      <sheetData sheetId="4" refreshError="1"/>
      <sheetData sheetId="5" refreshError="1"/>
      <sheetData sheetId="6" refreshError="1"/>
      <sheetData sheetId="7" refreshError="1"/>
      <sheetData sheetId="8" refreshError="1">
        <row r="6">
          <cell r="M6">
            <v>0</v>
          </cell>
        </row>
      </sheetData>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24.xml"/><Relationship Id="rId21" Type="http://schemas.openxmlformats.org/officeDocument/2006/relationships/ctrlProp" Target="../ctrlProps/ctrlProp19.xml"/><Relationship Id="rId42" Type="http://schemas.openxmlformats.org/officeDocument/2006/relationships/ctrlProp" Target="../ctrlProps/ctrlProp40.xml"/><Relationship Id="rId47" Type="http://schemas.openxmlformats.org/officeDocument/2006/relationships/ctrlProp" Target="../ctrlProps/ctrlProp45.xml"/><Relationship Id="rId63" Type="http://schemas.openxmlformats.org/officeDocument/2006/relationships/ctrlProp" Target="../ctrlProps/ctrlProp61.xml"/><Relationship Id="rId68" Type="http://schemas.openxmlformats.org/officeDocument/2006/relationships/ctrlProp" Target="../ctrlProps/ctrlProp66.xml"/><Relationship Id="rId16" Type="http://schemas.openxmlformats.org/officeDocument/2006/relationships/ctrlProp" Target="../ctrlProps/ctrlProp14.xml"/><Relationship Id="rId11" Type="http://schemas.openxmlformats.org/officeDocument/2006/relationships/ctrlProp" Target="../ctrlProps/ctrlProp9.xml"/><Relationship Id="rId32" Type="http://schemas.openxmlformats.org/officeDocument/2006/relationships/ctrlProp" Target="../ctrlProps/ctrlProp30.xml"/><Relationship Id="rId37" Type="http://schemas.openxmlformats.org/officeDocument/2006/relationships/ctrlProp" Target="../ctrlProps/ctrlProp35.xml"/><Relationship Id="rId53" Type="http://schemas.openxmlformats.org/officeDocument/2006/relationships/ctrlProp" Target="../ctrlProps/ctrlProp51.xml"/><Relationship Id="rId58" Type="http://schemas.openxmlformats.org/officeDocument/2006/relationships/ctrlProp" Target="../ctrlProps/ctrlProp56.xml"/><Relationship Id="rId74" Type="http://schemas.openxmlformats.org/officeDocument/2006/relationships/ctrlProp" Target="../ctrlProps/ctrlProp72.xml"/><Relationship Id="rId79" Type="http://schemas.openxmlformats.org/officeDocument/2006/relationships/ctrlProp" Target="../ctrlProps/ctrlProp77.xml"/><Relationship Id="rId5" Type="http://schemas.openxmlformats.org/officeDocument/2006/relationships/ctrlProp" Target="../ctrlProps/ctrlProp3.xml"/><Relationship Id="rId61" Type="http://schemas.openxmlformats.org/officeDocument/2006/relationships/ctrlProp" Target="../ctrlProps/ctrlProp59.xml"/><Relationship Id="rId82" Type="http://schemas.openxmlformats.org/officeDocument/2006/relationships/ctrlProp" Target="../ctrlProps/ctrlProp80.xml"/><Relationship Id="rId19" Type="http://schemas.openxmlformats.org/officeDocument/2006/relationships/ctrlProp" Target="../ctrlProps/ctrlProp1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35" Type="http://schemas.openxmlformats.org/officeDocument/2006/relationships/ctrlProp" Target="../ctrlProps/ctrlProp33.xml"/><Relationship Id="rId43" Type="http://schemas.openxmlformats.org/officeDocument/2006/relationships/ctrlProp" Target="../ctrlProps/ctrlProp41.xml"/><Relationship Id="rId48" Type="http://schemas.openxmlformats.org/officeDocument/2006/relationships/ctrlProp" Target="../ctrlProps/ctrlProp46.xml"/><Relationship Id="rId56" Type="http://schemas.openxmlformats.org/officeDocument/2006/relationships/ctrlProp" Target="../ctrlProps/ctrlProp54.xml"/><Relationship Id="rId64" Type="http://schemas.openxmlformats.org/officeDocument/2006/relationships/ctrlProp" Target="../ctrlProps/ctrlProp62.xml"/><Relationship Id="rId69" Type="http://schemas.openxmlformats.org/officeDocument/2006/relationships/ctrlProp" Target="../ctrlProps/ctrlProp67.xml"/><Relationship Id="rId77" Type="http://schemas.openxmlformats.org/officeDocument/2006/relationships/ctrlProp" Target="../ctrlProps/ctrlProp75.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80" Type="http://schemas.openxmlformats.org/officeDocument/2006/relationships/ctrlProp" Target="../ctrlProps/ctrlProp78.xml"/><Relationship Id="rId3" Type="http://schemas.openxmlformats.org/officeDocument/2006/relationships/ctrlProp" Target="../ctrlProps/ctrlProp1.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trlProp" Target="../ctrlProps/ctrlProp31.xml"/><Relationship Id="rId38" Type="http://schemas.openxmlformats.org/officeDocument/2006/relationships/ctrlProp" Target="../ctrlProps/ctrlProp36.xml"/><Relationship Id="rId46" Type="http://schemas.openxmlformats.org/officeDocument/2006/relationships/ctrlProp" Target="../ctrlProps/ctrlProp44.xml"/><Relationship Id="rId59" Type="http://schemas.openxmlformats.org/officeDocument/2006/relationships/ctrlProp" Target="../ctrlProps/ctrlProp57.xml"/><Relationship Id="rId67" Type="http://schemas.openxmlformats.org/officeDocument/2006/relationships/ctrlProp" Target="../ctrlProps/ctrlProp65.xml"/><Relationship Id="rId20" Type="http://schemas.openxmlformats.org/officeDocument/2006/relationships/ctrlProp" Target="../ctrlProps/ctrlProp18.xml"/><Relationship Id="rId41" Type="http://schemas.openxmlformats.org/officeDocument/2006/relationships/ctrlProp" Target="../ctrlProps/ctrlProp39.xml"/><Relationship Id="rId54" Type="http://schemas.openxmlformats.org/officeDocument/2006/relationships/ctrlProp" Target="../ctrlProps/ctrlProp52.xml"/><Relationship Id="rId62" Type="http://schemas.openxmlformats.org/officeDocument/2006/relationships/ctrlProp" Target="../ctrlProps/ctrlProp60.xml"/><Relationship Id="rId70" Type="http://schemas.openxmlformats.org/officeDocument/2006/relationships/ctrlProp" Target="../ctrlProps/ctrlProp68.xml"/><Relationship Id="rId75" Type="http://schemas.openxmlformats.org/officeDocument/2006/relationships/ctrlProp" Target="../ctrlProps/ctrlProp73.xml"/><Relationship Id="rId83" Type="http://schemas.openxmlformats.org/officeDocument/2006/relationships/ctrlProp" Target="../ctrlProps/ctrlProp81.xml"/><Relationship Id="rId1" Type="http://schemas.openxmlformats.org/officeDocument/2006/relationships/drawing" Target="../drawings/drawing1.xml"/><Relationship Id="rId6" Type="http://schemas.openxmlformats.org/officeDocument/2006/relationships/ctrlProp" Target="../ctrlProps/ctrlProp4.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36" Type="http://schemas.openxmlformats.org/officeDocument/2006/relationships/ctrlProp" Target="../ctrlProps/ctrlProp34.xml"/><Relationship Id="rId49" Type="http://schemas.openxmlformats.org/officeDocument/2006/relationships/ctrlProp" Target="../ctrlProps/ctrlProp47.xml"/><Relationship Id="rId57" Type="http://schemas.openxmlformats.org/officeDocument/2006/relationships/ctrlProp" Target="../ctrlProps/ctrlProp55.xml"/><Relationship Id="rId10" Type="http://schemas.openxmlformats.org/officeDocument/2006/relationships/ctrlProp" Target="../ctrlProps/ctrlProp8.xml"/><Relationship Id="rId31" Type="http://schemas.openxmlformats.org/officeDocument/2006/relationships/ctrlProp" Target="../ctrlProps/ctrlProp29.xml"/><Relationship Id="rId44" Type="http://schemas.openxmlformats.org/officeDocument/2006/relationships/ctrlProp" Target="../ctrlProps/ctrlProp42.xml"/><Relationship Id="rId52" Type="http://schemas.openxmlformats.org/officeDocument/2006/relationships/ctrlProp" Target="../ctrlProps/ctrlProp50.xml"/><Relationship Id="rId60" Type="http://schemas.openxmlformats.org/officeDocument/2006/relationships/ctrlProp" Target="../ctrlProps/ctrlProp58.xml"/><Relationship Id="rId65" Type="http://schemas.openxmlformats.org/officeDocument/2006/relationships/ctrlProp" Target="../ctrlProps/ctrlProp63.xml"/><Relationship Id="rId73" Type="http://schemas.openxmlformats.org/officeDocument/2006/relationships/ctrlProp" Target="../ctrlProps/ctrlProp71.xml"/><Relationship Id="rId78" Type="http://schemas.openxmlformats.org/officeDocument/2006/relationships/ctrlProp" Target="../ctrlProps/ctrlProp76.xml"/><Relationship Id="rId81" Type="http://schemas.openxmlformats.org/officeDocument/2006/relationships/ctrlProp" Target="../ctrlProps/ctrlProp79.xml"/><Relationship Id="rId4" Type="http://schemas.openxmlformats.org/officeDocument/2006/relationships/ctrlProp" Target="../ctrlProps/ctrlProp2.xml"/><Relationship Id="rId9" Type="http://schemas.openxmlformats.org/officeDocument/2006/relationships/ctrlProp" Target="../ctrlProps/ctrlProp7.xml"/><Relationship Id="rId13" Type="http://schemas.openxmlformats.org/officeDocument/2006/relationships/ctrlProp" Target="../ctrlProps/ctrlProp11.xml"/><Relationship Id="rId18" Type="http://schemas.openxmlformats.org/officeDocument/2006/relationships/ctrlProp" Target="../ctrlProps/ctrlProp16.xml"/><Relationship Id="rId39" Type="http://schemas.openxmlformats.org/officeDocument/2006/relationships/ctrlProp" Target="../ctrlProps/ctrlProp37.xml"/><Relationship Id="rId34" Type="http://schemas.openxmlformats.org/officeDocument/2006/relationships/ctrlProp" Target="../ctrlProps/ctrlProp32.xml"/><Relationship Id="rId50" Type="http://schemas.openxmlformats.org/officeDocument/2006/relationships/ctrlProp" Target="../ctrlProps/ctrlProp48.xml"/><Relationship Id="rId55" Type="http://schemas.openxmlformats.org/officeDocument/2006/relationships/ctrlProp" Target="../ctrlProps/ctrlProp53.xml"/><Relationship Id="rId76" Type="http://schemas.openxmlformats.org/officeDocument/2006/relationships/ctrlProp" Target="../ctrlProps/ctrlProp74.xml"/><Relationship Id="rId7" Type="http://schemas.openxmlformats.org/officeDocument/2006/relationships/ctrlProp" Target="../ctrlProps/ctrlProp5.xml"/><Relationship Id="rId71" Type="http://schemas.openxmlformats.org/officeDocument/2006/relationships/ctrlProp" Target="../ctrlProps/ctrlProp69.xml"/><Relationship Id="rId2" Type="http://schemas.openxmlformats.org/officeDocument/2006/relationships/vmlDrawing" Target="../drawings/vmlDrawing1.v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3" Type="http://schemas.openxmlformats.org/officeDocument/2006/relationships/ctrlProp" Target="../ctrlProps/ctrlProp82.xml"/><Relationship Id="rId7" Type="http://schemas.openxmlformats.org/officeDocument/2006/relationships/ctrlProp" Target="../ctrlProps/ctrlProp86.xml"/><Relationship Id="rId12" Type="http://schemas.openxmlformats.org/officeDocument/2006/relationships/ctrlProp" Target="../ctrlProps/ctrlProp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5" Type="http://schemas.openxmlformats.org/officeDocument/2006/relationships/ctrlProp" Target="../ctrlProps/ctrlProp9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3616-0B90-40FB-BA59-3007D74D4D66}">
  <dimension ref="B1:N39"/>
  <sheetViews>
    <sheetView tabSelected="1" workbookViewId="0">
      <selection activeCell="F9" sqref="F9"/>
    </sheetView>
  </sheetViews>
  <sheetFormatPr defaultColWidth="9.109375" defaultRowHeight="13.2" x14ac:dyDescent="0.25"/>
  <cols>
    <col min="1" max="1" width="2.5546875" style="57" customWidth="1"/>
    <col min="2" max="2" width="39" style="57" customWidth="1"/>
    <col min="3" max="3" width="15.6640625" style="57" customWidth="1"/>
    <col min="4" max="4" width="17.88671875" style="57" customWidth="1"/>
    <col min="5" max="5" width="5.44140625" style="57" customWidth="1"/>
    <col min="6" max="6" width="21.44140625" style="57" customWidth="1"/>
    <col min="7" max="7" width="21.33203125" style="66" customWidth="1"/>
    <col min="8" max="8" width="3" style="57" customWidth="1"/>
    <col min="9" max="9" width="5.44140625" style="57" customWidth="1"/>
    <col min="10" max="10" width="4.44140625" style="57" customWidth="1"/>
    <col min="11" max="11" width="18.44140625" style="57" customWidth="1"/>
    <col min="12" max="12" width="12.5546875" style="57" customWidth="1"/>
    <col min="13" max="13" width="18.109375" style="57" customWidth="1"/>
    <col min="14" max="14" width="17" style="57" customWidth="1"/>
    <col min="15" max="16384" width="9.109375" style="57"/>
  </cols>
  <sheetData>
    <row r="1" spans="2:14" s="50" customFormat="1" ht="13.8" thickBot="1" x14ac:dyDescent="0.3">
      <c r="B1" s="49"/>
      <c r="C1" s="49"/>
      <c r="G1" s="51"/>
      <c r="H1" s="51"/>
    </row>
    <row r="2" spans="2:14" s="50" customFormat="1" x14ac:dyDescent="0.25">
      <c r="B2" s="126" t="s">
        <v>1436</v>
      </c>
      <c r="C2" s="127"/>
      <c r="D2" s="127"/>
      <c r="E2" s="127"/>
      <c r="F2" s="127"/>
      <c r="G2" s="128"/>
      <c r="H2" s="52"/>
    </row>
    <row r="3" spans="2:14" s="50" customFormat="1" x14ac:dyDescent="0.25">
      <c r="B3" s="129"/>
      <c r="C3" s="130"/>
      <c r="D3" s="130"/>
      <c r="E3" s="130"/>
      <c r="F3" s="130"/>
      <c r="G3" s="131"/>
      <c r="H3" s="52"/>
    </row>
    <row r="4" spans="2:14" s="58" customFormat="1" ht="15.6" x14ac:dyDescent="0.25">
      <c r="B4" s="53" t="s">
        <v>1437</v>
      </c>
      <c r="C4" s="54" t="s">
        <v>1438</v>
      </c>
      <c r="D4" s="132" t="s">
        <v>1439</v>
      </c>
      <c r="E4" s="133"/>
      <c r="F4" s="55" t="s">
        <v>1440</v>
      </c>
      <c r="G4" s="134" t="s">
        <v>1441</v>
      </c>
      <c r="H4" s="56"/>
      <c r="I4" s="50"/>
      <c r="J4" s="57"/>
      <c r="K4" s="57"/>
      <c r="L4" s="57"/>
      <c r="M4" s="57"/>
    </row>
    <row r="5" spans="2:14" s="58" customFormat="1" ht="15.6" x14ac:dyDescent="0.25">
      <c r="B5" s="59"/>
      <c r="C5" s="60"/>
      <c r="D5" s="136"/>
      <c r="E5" s="137"/>
      <c r="F5" s="61"/>
      <c r="G5" s="135"/>
      <c r="H5" s="56"/>
      <c r="I5" s="57"/>
      <c r="J5" s="57"/>
      <c r="K5" s="62"/>
      <c r="L5" s="62"/>
      <c r="M5" s="62"/>
      <c r="N5" s="62"/>
    </row>
    <row r="6" spans="2:14" s="58" customFormat="1" ht="15.6" x14ac:dyDescent="0.25">
      <c r="B6" s="138" t="s">
        <v>1436</v>
      </c>
      <c r="C6" s="139"/>
      <c r="D6" s="139"/>
      <c r="E6" s="139"/>
      <c r="F6" s="63" t="s">
        <v>1442</v>
      </c>
      <c r="G6" s="135"/>
      <c r="H6" s="56"/>
      <c r="I6" s="57"/>
      <c r="J6" s="57"/>
      <c r="K6" s="142"/>
      <c r="L6" s="142"/>
      <c r="M6" s="64"/>
      <c r="N6" s="64"/>
    </row>
    <row r="7" spans="2:14" ht="16.2" thickBot="1" x14ac:dyDescent="0.3">
      <c r="B7" s="140"/>
      <c r="C7" s="141"/>
      <c r="D7" s="141"/>
      <c r="E7" s="141"/>
      <c r="F7" s="65" t="s">
        <v>1443</v>
      </c>
      <c r="G7" s="135"/>
      <c r="H7" s="66"/>
      <c r="K7" s="142"/>
      <c r="L7" s="142"/>
      <c r="M7" s="64"/>
      <c r="N7" s="64"/>
    </row>
    <row r="8" spans="2:14" s="70" customFormat="1" ht="18.600000000000001" thickBot="1" x14ac:dyDescent="0.35">
      <c r="B8" s="143" t="s">
        <v>1444</v>
      </c>
      <c r="C8" s="144"/>
      <c r="D8" s="145" t="s">
        <v>1445</v>
      </c>
      <c r="E8" s="146"/>
      <c r="F8" s="67"/>
      <c r="G8" s="68">
        <f>F8*75%</f>
        <v>0</v>
      </c>
      <c r="H8" s="69"/>
      <c r="K8" s="71"/>
      <c r="L8" s="71"/>
      <c r="M8" s="71"/>
      <c r="N8" s="71"/>
    </row>
    <row r="9" spans="2:14" s="70" customFormat="1" ht="18" x14ac:dyDescent="0.3">
      <c r="B9" s="147" t="s">
        <v>1446</v>
      </c>
      <c r="C9" s="148"/>
      <c r="D9" s="72">
        <f>Labor!E3</f>
        <v>0</v>
      </c>
      <c r="E9" s="73" t="s">
        <v>1447</v>
      </c>
      <c r="F9" s="74">
        <f>Labor!G3</f>
        <v>0</v>
      </c>
      <c r="G9" s="75">
        <f t="shared" ref="G9:G16" si="0">F9*75%</f>
        <v>0</v>
      </c>
      <c r="H9" s="69"/>
      <c r="K9" s="71"/>
      <c r="L9" s="71"/>
      <c r="M9" s="71"/>
      <c r="N9" s="71"/>
    </row>
    <row r="10" spans="2:14" ht="18" x14ac:dyDescent="0.25">
      <c r="B10" s="124" t="s">
        <v>1448</v>
      </c>
      <c r="C10" s="125"/>
      <c r="D10" s="76">
        <f>Labor!E4</f>
        <v>0</v>
      </c>
      <c r="E10" s="77" t="s">
        <v>1447</v>
      </c>
      <c r="F10" s="74">
        <f>Labor!G4</f>
        <v>0</v>
      </c>
      <c r="G10" s="75">
        <f t="shared" si="0"/>
        <v>0</v>
      </c>
      <c r="H10" s="66"/>
      <c r="K10" s="71"/>
      <c r="L10" s="71"/>
      <c r="M10" s="71"/>
      <c r="N10" s="71"/>
    </row>
    <row r="11" spans="2:14" ht="18" x14ac:dyDescent="0.25">
      <c r="B11" s="124" t="s">
        <v>1449</v>
      </c>
      <c r="C11" s="125"/>
      <c r="D11" s="79">
        <f>[1]LABOR!BN9</f>
        <v>0</v>
      </c>
      <c r="E11" s="77" t="s">
        <v>1447</v>
      </c>
      <c r="F11" s="74">
        <f>Labor!G5</f>
        <v>0</v>
      </c>
      <c r="G11" s="75">
        <f t="shared" si="0"/>
        <v>0</v>
      </c>
      <c r="H11" s="66"/>
      <c r="K11" s="71"/>
      <c r="L11" s="71"/>
      <c r="M11" s="71"/>
      <c r="N11" s="71"/>
    </row>
    <row r="12" spans="2:14" ht="18" x14ac:dyDescent="0.25">
      <c r="B12" s="155" t="s">
        <v>1450</v>
      </c>
      <c r="C12" s="156"/>
      <c r="D12" s="80">
        <f>Equipment!C2</f>
        <v>0</v>
      </c>
      <c r="E12" s="77" t="s">
        <v>1447</v>
      </c>
      <c r="F12" s="163">
        <f>Equipment!F2</f>
        <v>0</v>
      </c>
      <c r="G12" s="153">
        <f t="shared" si="0"/>
        <v>0</v>
      </c>
      <c r="H12" s="66"/>
      <c r="K12" s="71"/>
      <c r="L12" s="71"/>
      <c r="M12" s="71"/>
      <c r="N12" s="71"/>
    </row>
    <row r="13" spans="2:14" ht="18" x14ac:dyDescent="0.25">
      <c r="B13" s="161"/>
      <c r="C13" s="162"/>
      <c r="D13" s="76"/>
      <c r="E13" s="77" t="s">
        <v>1451</v>
      </c>
      <c r="F13" s="164"/>
      <c r="G13" s="154"/>
      <c r="H13" s="66"/>
      <c r="K13" s="71"/>
      <c r="L13" s="71"/>
      <c r="M13" s="71"/>
      <c r="N13" s="71"/>
    </row>
    <row r="14" spans="2:14" ht="18" x14ac:dyDescent="0.25">
      <c r="B14" s="155" t="s">
        <v>1452</v>
      </c>
      <c r="C14" s="156"/>
      <c r="D14" s="157" t="s">
        <v>1191</v>
      </c>
      <c r="E14" s="158"/>
      <c r="F14" s="81">
        <f>'Material&amp;Supplies'!E2</f>
        <v>0</v>
      </c>
      <c r="G14" s="78"/>
      <c r="H14" s="66"/>
      <c r="K14" s="71"/>
      <c r="M14" s="71"/>
      <c r="N14" s="71"/>
    </row>
    <row r="15" spans="2:14" ht="15.6" x14ac:dyDescent="0.25">
      <c r="B15" s="155" t="s">
        <v>1453</v>
      </c>
      <c r="C15" s="156"/>
      <c r="D15" s="159" t="s">
        <v>1191</v>
      </c>
      <c r="E15" s="160"/>
      <c r="F15" s="81">
        <f>Contracts!C2</f>
        <v>0</v>
      </c>
      <c r="G15" s="78">
        <f t="shared" si="0"/>
        <v>0</v>
      </c>
      <c r="H15" s="66"/>
    </row>
    <row r="16" spans="2:14" ht="15.6" x14ac:dyDescent="0.25">
      <c r="B16" s="124" t="s">
        <v>1454</v>
      </c>
      <c r="C16" s="125"/>
      <c r="D16" s="157" t="s">
        <v>1191</v>
      </c>
      <c r="E16" s="158"/>
      <c r="F16" s="82">
        <f>Equipment!Q2</f>
        <v>0</v>
      </c>
      <c r="G16" s="78">
        <f t="shared" si="0"/>
        <v>0</v>
      </c>
      <c r="H16" s="66"/>
    </row>
    <row r="17" spans="2:8" ht="16.2" thickBot="1" x14ac:dyDescent="0.3">
      <c r="B17" s="149" t="s">
        <v>1455</v>
      </c>
      <c r="C17" s="150"/>
      <c r="D17" s="151" t="s">
        <v>1191</v>
      </c>
      <c r="E17" s="152"/>
      <c r="F17" s="83">
        <f>[1]MUTUAL_AID!M6</f>
        <v>0</v>
      </c>
      <c r="G17" s="84">
        <f>'Mutual Aid'!D2+'Mutual Aid'!I2</f>
        <v>0</v>
      </c>
      <c r="H17" s="66"/>
    </row>
    <row r="18" spans="2:8" x14ac:dyDescent="0.25">
      <c r="H18" s="66"/>
    </row>
    <row r="19" spans="2:8" x14ac:dyDescent="0.25">
      <c r="H19" s="66"/>
    </row>
    <row r="20" spans="2:8" x14ac:dyDescent="0.25">
      <c r="H20" s="66"/>
    </row>
    <row r="21" spans="2:8" x14ac:dyDescent="0.25">
      <c r="H21" s="66"/>
    </row>
    <row r="22" spans="2:8" x14ac:dyDescent="0.25">
      <c r="H22" s="66"/>
    </row>
    <row r="23" spans="2:8" x14ac:dyDescent="0.25">
      <c r="H23" s="66"/>
    </row>
    <row r="24" spans="2:8" x14ac:dyDescent="0.25">
      <c r="H24" s="66"/>
    </row>
    <row r="25" spans="2:8" x14ac:dyDescent="0.25">
      <c r="H25" s="66"/>
    </row>
    <row r="26" spans="2:8" x14ac:dyDescent="0.25">
      <c r="H26" s="66"/>
    </row>
    <row r="27" spans="2:8" x14ac:dyDescent="0.25">
      <c r="H27" s="66"/>
    </row>
    <row r="28" spans="2:8" x14ac:dyDescent="0.25">
      <c r="H28" s="66"/>
    </row>
    <row r="29" spans="2:8" x14ac:dyDescent="0.25">
      <c r="H29" s="66"/>
    </row>
    <row r="30" spans="2:8" x14ac:dyDescent="0.25">
      <c r="H30" s="66"/>
    </row>
    <row r="31" spans="2:8" x14ac:dyDescent="0.25">
      <c r="H31" s="66"/>
    </row>
    <row r="32" spans="2:8" x14ac:dyDescent="0.25">
      <c r="H32" s="66"/>
    </row>
    <row r="33" spans="8:8" x14ac:dyDescent="0.25">
      <c r="H33" s="66"/>
    </row>
    <row r="34" spans="8:8" x14ac:dyDescent="0.25">
      <c r="H34" s="66"/>
    </row>
    <row r="35" spans="8:8" x14ac:dyDescent="0.25">
      <c r="H35" s="66"/>
    </row>
    <row r="36" spans="8:8" x14ac:dyDescent="0.25">
      <c r="H36" s="66"/>
    </row>
    <row r="37" spans="8:8" x14ac:dyDescent="0.25">
      <c r="H37" s="66"/>
    </row>
    <row r="38" spans="8:8" x14ac:dyDescent="0.25">
      <c r="H38" s="66"/>
    </row>
    <row r="39" spans="8:8" x14ac:dyDescent="0.25">
      <c r="H39" s="66"/>
    </row>
  </sheetData>
  <mergeCells count="22">
    <mergeCell ref="B17:C17"/>
    <mergeCell ref="D17:E17"/>
    <mergeCell ref="G12:G13"/>
    <mergeCell ref="B14:C14"/>
    <mergeCell ref="D14:E14"/>
    <mergeCell ref="B15:C15"/>
    <mergeCell ref="D15:E15"/>
    <mergeCell ref="B16:C16"/>
    <mergeCell ref="D16:E16"/>
    <mergeCell ref="B12:C13"/>
    <mergeCell ref="F12:F13"/>
    <mergeCell ref="K6:L7"/>
    <mergeCell ref="B8:C8"/>
    <mergeCell ref="D8:E8"/>
    <mergeCell ref="B9:C9"/>
    <mergeCell ref="B10:C10"/>
    <mergeCell ref="B11:C11"/>
    <mergeCell ref="B2:G3"/>
    <mergeCell ref="D4:E4"/>
    <mergeCell ref="G4:G7"/>
    <mergeCell ref="D5:E5"/>
    <mergeCell ref="B6:E7"/>
  </mergeCells>
  <dataValidations count="1">
    <dataValidation type="list" allowBlank="1" showInputMessage="1" showErrorMessage="1" sqref="M1" xr:uid="{F089AADA-29BB-43CD-8583-59F904054484}">
      <formula1>$J$1:$L$1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B5984-4534-468E-964F-E0C61A5D7F3C}">
  <dimension ref="A1:C22"/>
  <sheetViews>
    <sheetView workbookViewId="0">
      <selection activeCell="B5" sqref="B5:C21"/>
    </sheetView>
  </sheetViews>
  <sheetFormatPr defaultRowHeight="14.4" x14ac:dyDescent="0.3"/>
  <cols>
    <col min="1" max="1" width="8.88671875" style="21"/>
    <col min="2" max="2" width="15.44140625" customWidth="1"/>
  </cols>
  <sheetData>
    <row r="1" spans="2:3" s="21" customFormat="1" x14ac:dyDescent="0.3">
      <c r="B1" s="21" t="s">
        <v>1427</v>
      </c>
    </row>
    <row r="2" spans="2:3" s="21" customFormat="1" x14ac:dyDescent="0.3">
      <c r="B2" s="21" t="s">
        <v>0</v>
      </c>
    </row>
    <row r="3" spans="2:3" x14ac:dyDescent="0.3">
      <c r="B3" s="42" t="s">
        <v>1409</v>
      </c>
    </row>
    <row r="4" spans="2:3" x14ac:dyDescent="0.3">
      <c r="B4" s="42" t="s">
        <v>1410</v>
      </c>
    </row>
    <row r="5" spans="2:3" x14ac:dyDescent="0.3">
      <c r="B5" s="44"/>
      <c r="C5" s="45" t="s">
        <v>1428</v>
      </c>
    </row>
    <row r="6" spans="2:3" s="21" customFormat="1" x14ac:dyDescent="0.3">
      <c r="B6" s="48"/>
      <c r="C6" s="45"/>
    </row>
    <row r="7" spans="2:3" x14ac:dyDescent="0.3">
      <c r="B7" s="42" t="s">
        <v>1411</v>
      </c>
    </row>
    <row r="9" spans="2:3" x14ac:dyDescent="0.3">
      <c r="B9" s="44"/>
      <c r="C9" s="42" t="s">
        <v>1412</v>
      </c>
    </row>
    <row r="11" spans="2:3" x14ac:dyDescent="0.3">
      <c r="B11" s="44"/>
      <c r="C11" s="42" t="s">
        <v>1413</v>
      </c>
    </row>
    <row r="13" spans="2:3" s="21" customFormat="1" ht="15" customHeight="1" x14ac:dyDescent="0.3">
      <c r="B13" s="44"/>
      <c r="C13" s="43" t="s">
        <v>1431</v>
      </c>
    </row>
    <row r="15" spans="2:3" x14ac:dyDescent="0.3">
      <c r="B15" s="44"/>
      <c r="C15" s="42" t="s">
        <v>1414</v>
      </c>
    </row>
    <row r="17" spans="2:3" x14ac:dyDescent="0.3">
      <c r="B17" s="44"/>
      <c r="C17" s="42" t="s">
        <v>1415</v>
      </c>
    </row>
    <row r="19" spans="2:3" x14ac:dyDescent="0.3">
      <c r="B19" s="44"/>
      <c r="C19" s="42" t="s">
        <v>1416</v>
      </c>
    </row>
    <row r="21" spans="2:3" x14ac:dyDescent="0.3">
      <c r="B21" s="44"/>
      <c r="C21" s="42" t="s">
        <v>1417</v>
      </c>
    </row>
    <row r="22" spans="2:3" ht="16.8" x14ac:dyDescent="0.3">
      <c r="B22" s="43"/>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986FD2B-4B0E-431B-AA10-51FF1A411D24}">
          <x14:formula1>
            <xm:f>'Table-Range'!$B$2:$B$3</xm:f>
          </x14:formula1>
          <xm:sqref>B5:B6 B9 B11 B13 B15 B17 B19 B21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AD985-CF5B-4ACF-B6A1-D7F5BF08EF2E}">
  <dimension ref="B2:B3"/>
  <sheetViews>
    <sheetView workbookViewId="0">
      <selection activeCell="B2" sqref="B2:B3"/>
    </sheetView>
  </sheetViews>
  <sheetFormatPr defaultRowHeight="14.4" x14ac:dyDescent="0.3"/>
  <sheetData>
    <row r="2" spans="2:2" x14ac:dyDescent="0.3">
      <c r="B2" t="s">
        <v>1430</v>
      </c>
    </row>
    <row r="3" spans="2:2" x14ac:dyDescent="0.3">
      <c r="B3" t="s">
        <v>1429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B73F-1EAF-46C8-B65A-0C30E22E7B64}">
  <dimension ref="A1:I3"/>
  <sheetViews>
    <sheetView workbookViewId="0">
      <selection sqref="A1:D1"/>
    </sheetView>
  </sheetViews>
  <sheetFormatPr defaultColWidth="8.88671875" defaultRowHeight="14.4" x14ac:dyDescent="0.3"/>
  <cols>
    <col min="1" max="1" width="14.77734375" style="12" customWidth="1"/>
    <col min="2" max="2" width="25.5546875" style="12" customWidth="1"/>
    <col min="3" max="3" width="18.33203125" style="12" customWidth="1"/>
    <col min="4" max="4" width="15.77734375" style="12" customWidth="1"/>
    <col min="5" max="6" width="8.88671875" style="12"/>
    <col min="7" max="7" width="25.77734375" style="12" customWidth="1"/>
    <col min="8" max="8" width="14.33203125" style="12" customWidth="1"/>
    <col min="9" max="9" width="16.5546875" style="12" customWidth="1"/>
    <col min="10" max="16384" width="8.88671875" style="12"/>
  </cols>
  <sheetData>
    <row r="1" spans="1:9" ht="18" x14ac:dyDescent="0.35">
      <c r="A1" s="188" t="s">
        <v>17</v>
      </c>
      <c r="B1" s="188"/>
      <c r="C1" s="188"/>
      <c r="D1" s="188"/>
      <c r="F1" s="189" t="s">
        <v>20</v>
      </c>
      <c r="G1" s="183"/>
      <c r="H1" s="183"/>
      <c r="I1" s="183"/>
    </row>
    <row r="2" spans="1:9" s="21" customFormat="1" ht="18" x14ac:dyDescent="0.35">
      <c r="A2" s="41"/>
      <c r="B2" s="41"/>
      <c r="C2" s="95">
        <f xml:space="preserve"> SUM(C4:C500)</f>
        <v>0</v>
      </c>
      <c r="D2" s="94">
        <f xml:space="preserve"> SUM(D4:D500)</f>
        <v>0</v>
      </c>
      <c r="F2" s="96"/>
      <c r="G2" s="96"/>
      <c r="H2" s="95">
        <f xml:space="preserve"> SUM(H4:H500)</f>
        <v>0</v>
      </c>
      <c r="I2" s="94">
        <f xml:space="preserve"> SUM(I4:I500)</f>
        <v>0</v>
      </c>
    </row>
    <row r="3" spans="1:9" ht="17.399999999999999" customHeight="1" x14ac:dyDescent="0.3">
      <c r="A3" s="1" t="s">
        <v>0</v>
      </c>
      <c r="B3" s="1" t="s">
        <v>18</v>
      </c>
      <c r="C3" s="1" t="s">
        <v>19</v>
      </c>
      <c r="D3" s="1" t="s">
        <v>3</v>
      </c>
      <c r="F3" s="1" t="s">
        <v>0</v>
      </c>
      <c r="G3" s="1" t="s">
        <v>11</v>
      </c>
      <c r="H3" s="1" t="s">
        <v>12</v>
      </c>
      <c r="I3" s="1" t="s">
        <v>3</v>
      </c>
    </row>
  </sheetData>
  <mergeCells count="2">
    <mergeCell ref="A1:D1"/>
    <mergeCell ref="F1:I1"/>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EA284-310B-4A30-8BC9-9175422776F0}">
  <dimension ref="A1:E16"/>
  <sheetViews>
    <sheetView workbookViewId="0">
      <selection activeCell="B6" sqref="B6"/>
    </sheetView>
  </sheetViews>
  <sheetFormatPr defaultRowHeight="14.4" x14ac:dyDescent="0.3"/>
  <cols>
    <col min="1" max="1" width="15.33203125" customWidth="1"/>
    <col min="2" max="2" width="25.5546875" customWidth="1"/>
    <col min="3" max="3" width="18.33203125" customWidth="1"/>
    <col min="4" max="4" width="15.77734375" customWidth="1"/>
  </cols>
  <sheetData>
    <row r="1" spans="1:5" s="21" customFormat="1" x14ac:dyDescent="0.3">
      <c r="A1" s="21" t="s">
        <v>1459</v>
      </c>
    </row>
    <row r="2" spans="1:5" ht="18" x14ac:dyDescent="0.35">
      <c r="A2" s="16" t="s">
        <v>21</v>
      </c>
      <c r="B2" s="15"/>
      <c r="C2" s="15"/>
      <c r="D2" s="15"/>
      <c r="E2" s="21"/>
    </row>
    <row r="3" spans="1:5" ht="15.6" x14ac:dyDescent="0.3">
      <c r="A3" s="16" t="s">
        <v>22</v>
      </c>
      <c r="B3" s="16"/>
      <c r="C3" s="16"/>
      <c r="D3" s="16"/>
      <c r="E3" s="17"/>
    </row>
    <row r="4" spans="1:5" x14ac:dyDescent="0.3">
      <c r="A4" s="18" t="s">
        <v>23</v>
      </c>
      <c r="B4" s="18"/>
      <c r="C4" s="18"/>
      <c r="D4" s="18"/>
      <c r="E4" s="17"/>
    </row>
    <row r="5" spans="1:5" x14ac:dyDescent="0.3">
      <c r="A5" s="18" t="s">
        <v>24</v>
      </c>
      <c r="B5" s="18"/>
      <c r="C5" s="18"/>
      <c r="D5" s="18"/>
      <c r="E5" s="17"/>
    </row>
    <row r="6" spans="1:5" x14ac:dyDescent="0.3">
      <c r="A6" s="18" t="s">
        <v>25</v>
      </c>
      <c r="B6" s="18"/>
      <c r="C6" s="18"/>
      <c r="D6" s="18"/>
      <c r="E6" s="17"/>
    </row>
    <row r="7" spans="1:5" x14ac:dyDescent="0.3">
      <c r="A7" s="18"/>
      <c r="B7" s="18" t="s">
        <v>26</v>
      </c>
      <c r="C7" s="18"/>
      <c r="D7" s="18"/>
      <c r="E7" s="17"/>
    </row>
    <row r="8" spans="1:5" x14ac:dyDescent="0.3">
      <c r="A8" s="18"/>
      <c r="B8" s="18" t="s">
        <v>27</v>
      </c>
      <c r="C8" s="18"/>
      <c r="D8" s="18"/>
      <c r="E8" s="17"/>
    </row>
    <row r="9" spans="1:5" x14ac:dyDescent="0.3">
      <c r="A9" s="18"/>
      <c r="B9" s="18" t="s">
        <v>28</v>
      </c>
      <c r="C9" s="18"/>
      <c r="D9" s="18"/>
      <c r="E9" s="17"/>
    </row>
    <row r="10" spans="1:5" x14ac:dyDescent="0.3">
      <c r="A10" s="18"/>
      <c r="B10" s="18" t="s">
        <v>29</v>
      </c>
      <c r="C10" s="18"/>
      <c r="D10" s="18"/>
      <c r="E10" s="17"/>
    </row>
    <row r="11" spans="1:5" x14ac:dyDescent="0.3">
      <c r="A11" s="18" t="s">
        <v>30</v>
      </c>
      <c r="B11" s="18"/>
      <c r="C11" s="18"/>
      <c r="D11" s="18"/>
      <c r="E11" s="17"/>
    </row>
    <row r="12" spans="1:5" ht="18" x14ac:dyDescent="0.35">
      <c r="A12" s="16" t="s">
        <v>1406</v>
      </c>
      <c r="B12" s="15"/>
      <c r="C12" s="15"/>
      <c r="D12" s="15"/>
      <c r="E12" s="17"/>
    </row>
    <row r="13" spans="1:5" ht="15.6" x14ac:dyDescent="0.3">
      <c r="A13" s="16" t="s">
        <v>1407</v>
      </c>
      <c r="B13" s="16"/>
      <c r="C13" s="16"/>
      <c r="D13" s="16"/>
      <c r="E13" s="17"/>
    </row>
    <row r="14" spans="1:5" x14ac:dyDescent="0.3">
      <c r="A14" s="17"/>
      <c r="B14" s="17"/>
      <c r="C14" s="17"/>
      <c r="D14" s="17"/>
      <c r="E14" s="17"/>
    </row>
    <row r="15" spans="1:5" x14ac:dyDescent="0.3">
      <c r="A15" s="17"/>
      <c r="B15" s="17"/>
      <c r="C15" s="17"/>
      <c r="D15" s="17"/>
      <c r="E15" s="17"/>
    </row>
    <row r="16" spans="1:5" x14ac:dyDescent="0.3">
      <c r="A16" s="17"/>
      <c r="B16" s="17"/>
      <c r="C16" s="17"/>
      <c r="D16" s="17"/>
      <c r="E16" s="17"/>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F423-3EB2-49B4-9114-68D1AF8FEA34}">
  <sheetPr codeName="Sheet1"/>
  <dimension ref="A2:L191"/>
  <sheetViews>
    <sheetView workbookViewId="0">
      <selection activeCell="K8" sqref="K8"/>
    </sheetView>
  </sheetViews>
  <sheetFormatPr defaultRowHeight="14.4" x14ac:dyDescent="0.3"/>
  <cols>
    <col min="1" max="1" width="4.5546875" customWidth="1"/>
    <col min="2" max="2" width="5.88671875" customWidth="1"/>
  </cols>
  <sheetData>
    <row r="2" spans="1:12" x14ac:dyDescent="0.3">
      <c r="A2" s="46" t="s">
        <v>1459</v>
      </c>
    </row>
    <row r="3" spans="1:12" x14ac:dyDescent="0.3">
      <c r="A3" s="46" t="s">
        <v>1835</v>
      </c>
    </row>
    <row r="4" spans="1:12" s="21" customFormat="1" x14ac:dyDescent="0.3">
      <c r="A4" s="46"/>
    </row>
    <row r="5" spans="1:12" x14ac:dyDescent="0.3">
      <c r="A5" s="21"/>
      <c r="B5" s="46" t="s">
        <v>1834</v>
      </c>
    </row>
    <row r="6" spans="1:12" x14ac:dyDescent="0.3">
      <c r="A6" s="21"/>
      <c r="B6" s="115" t="s">
        <v>1836</v>
      </c>
    </row>
    <row r="7" spans="1:12" x14ac:dyDescent="0.3">
      <c r="A7" s="21"/>
      <c r="B7" t="s">
        <v>1842</v>
      </c>
    </row>
    <row r="8" spans="1:12" x14ac:dyDescent="0.3">
      <c r="A8" s="21"/>
      <c r="B8" t="s">
        <v>1843</v>
      </c>
    </row>
    <row r="9" spans="1:12" x14ac:dyDescent="0.3">
      <c r="A9" s="21"/>
      <c r="B9" t="s">
        <v>1844</v>
      </c>
    </row>
    <row r="10" spans="1:12" x14ac:dyDescent="0.3">
      <c r="A10" s="21"/>
      <c r="B10" t="s">
        <v>1845</v>
      </c>
    </row>
    <row r="11" spans="1:12" x14ac:dyDescent="0.3">
      <c r="A11" s="21"/>
      <c r="B11" t="s">
        <v>1846</v>
      </c>
    </row>
    <row r="13" spans="1:12" x14ac:dyDescent="0.3">
      <c r="A13" s="46" t="s">
        <v>1460</v>
      </c>
    </row>
    <row r="14" spans="1:12" x14ac:dyDescent="0.3">
      <c r="A14" s="46" t="s">
        <v>1461</v>
      </c>
    </row>
    <row r="15" spans="1:12" x14ac:dyDescent="0.3">
      <c r="A15" s="46" t="s">
        <v>0</v>
      </c>
      <c r="B15" s="166"/>
      <c r="C15" s="166"/>
      <c r="D15" s="166"/>
      <c r="E15" s="166"/>
      <c r="F15" s="166"/>
      <c r="G15" s="166"/>
      <c r="H15" s="166"/>
      <c r="I15" s="166"/>
      <c r="J15" s="166"/>
      <c r="K15" s="166"/>
      <c r="L15" s="166"/>
    </row>
    <row r="16" spans="1:12" x14ac:dyDescent="0.3">
      <c r="A16" s="46" t="s">
        <v>1462</v>
      </c>
    </row>
    <row r="17" spans="1:12" s="21" customFormat="1" x14ac:dyDescent="0.3">
      <c r="A17" s="166"/>
      <c r="B17" s="166"/>
      <c r="C17" s="166"/>
      <c r="D17" s="166"/>
      <c r="E17" s="166"/>
      <c r="F17" s="166"/>
      <c r="G17" s="166"/>
      <c r="H17" s="166"/>
      <c r="I17" s="166"/>
      <c r="J17" s="166"/>
    </row>
    <row r="18" spans="1:12" x14ac:dyDescent="0.3">
      <c r="A18" s="46" t="s">
        <v>1463</v>
      </c>
    </row>
    <row r="19" spans="1:12" x14ac:dyDescent="0.3">
      <c r="B19" t="s">
        <v>1837</v>
      </c>
    </row>
    <row r="20" spans="1:12" x14ac:dyDescent="0.3">
      <c r="B20" t="s">
        <v>1838</v>
      </c>
    </row>
    <row r="21" spans="1:12" x14ac:dyDescent="0.3">
      <c r="B21" t="s">
        <v>1839</v>
      </c>
    </row>
    <row r="22" spans="1:12" x14ac:dyDescent="0.3">
      <c r="B22" t="s">
        <v>1840</v>
      </c>
    </row>
    <row r="23" spans="1:12" x14ac:dyDescent="0.3">
      <c r="B23" t="s">
        <v>1841</v>
      </c>
      <c r="C23" s="166"/>
      <c r="D23" s="166"/>
      <c r="E23" s="166"/>
      <c r="F23" s="166"/>
      <c r="G23" s="166"/>
      <c r="H23" s="166"/>
      <c r="I23" s="166"/>
      <c r="J23" s="166"/>
    </row>
    <row r="24" spans="1:12" s="21" customFormat="1" x14ac:dyDescent="0.3">
      <c r="C24" s="112"/>
      <c r="D24" s="112"/>
      <c r="E24" s="112"/>
      <c r="F24" s="112"/>
      <c r="G24" s="112"/>
      <c r="H24" s="112"/>
      <c r="I24" s="112"/>
      <c r="J24" s="112"/>
    </row>
    <row r="25" spans="1:12" x14ac:dyDescent="0.3">
      <c r="A25" s="46" t="s">
        <v>1468</v>
      </c>
    </row>
    <row r="26" spans="1:12" ht="13.8" customHeight="1" x14ac:dyDescent="0.3">
      <c r="B26" t="s">
        <v>1847</v>
      </c>
      <c r="H26" s="21"/>
    </row>
    <row r="27" spans="1:12" s="21" customFormat="1" ht="20.399999999999999" customHeight="1" x14ac:dyDescent="0.3">
      <c r="B27" s="166"/>
      <c r="C27" s="166"/>
      <c r="D27" s="166"/>
      <c r="E27" s="166"/>
      <c r="F27" s="166"/>
      <c r="G27" s="166"/>
      <c r="H27" s="166"/>
      <c r="I27" s="166"/>
      <c r="J27" s="166"/>
      <c r="K27" s="166"/>
      <c r="L27" s="166"/>
    </row>
    <row r="28" spans="1:12" x14ac:dyDescent="0.3">
      <c r="B28" t="s">
        <v>1848</v>
      </c>
      <c r="G28" s="166"/>
      <c r="H28" s="166"/>
      <c r="I28" s="166"/>
      <c r="J28" s="166"/>
      <c r="K28" s="166"/>
      <c r="L28" s="166"/>
    </row>
    <row r="29" spans="1:12" x14ac:dyDescent="0.3">
      <c r="B29" t="s">
        <v>1849</v>
      </c>
      <c r="G29" s="166"/>
      <c r="H29" s="166"/>
      <c r="I29" s="166"/>
      <c r="J29" s="166"/>
      <c r="K29" s="166"/>
      <c r="L29" s="166"/>
    </row>
    <row r="30" spans="1:12" x14ac:dyDescent="0.3">
      <c r="B30" t="s">
        <v>1850</v>
      </c>
      <c r="H30" s="166"/>
      <c r="I30" s="166"/>
      <c r="J30" s="166"/>
      <c r="K30" s="166"/>
      <c r="L30" s="166"/>
    </row>
    <row r="31" spans="1:12" ht="21" customHeight="1" x14ac:dyDescent="0.3">
      <c r="B31" s="166"/>
      <c r="C31" s="166"/>
      <c r="D31" s="166"/>
      <c r="E31" s="166"/>
      <c r="F31" s="166"/>
      <c r="G31" s="166"/>
      <c r="H31" s="166"/>
      <c r="I31" s="166"/>
      <c r="J31" s="166"/>
      <c r="K31" s="166"/>
      <c r="L31" s="166"/>
    </row>
    <row r="32" spans="1:12" x14ac:dyDescent="0.3">
      <c r="A32" s="46" t="s">
        <v>1469</v>
      </c>
      <c r="B32" s="21"/>
      <c r="C32" s="21"/>
      <c r="D32" s="21"/>
      <c r="E32" s="21"/>
      <c r="F32" s="21"/>
      <c r="G32" s="21"/>
      <c r="H32" s="21"/>
      <c r="I32" s="21"/>
      <c r="J32" s="21"/>
      <c r="K32" s="21"/>
      <c r="L32" s="21"/>
    </row>
    <row r="33" spans="1:12" x14ac:dyDescent="0.3">
      <c r="A33" s="46" t="s">
        <v>0</v>
      </c>
      <c r="B33" s="166"/>
      <c r="C33" s="166"/>
      <c r="D33" s="166"/>
      <c r="E33" s="166"/>
      <c r="F33" s="166"/>
      <c r="G33" s="166"/>
      <c r="H33" s="166"/>
      <c r="I33" s="166"/>
      <c r="J33" s="166"/>
      <c r="K33" s="166"/>
      <c r="L33" s="166"/>
    </row>
    <row r="34" spans="1:12" x14ac:dyDescent="0.3">
      <c r="A34" s="46" t="s">
        <v>1470</v>
      </c>
      <c r="B34" s="21"/>
      <c r="C34" s="21"/>
      <c r="D34" s="21"/>
      <c r="E34" s="21"/>
      <c r="F34" s="21"/>
      <c r="G34" s="21"/>
      <c r="H34" s="21"/>
      <c r="I34" s="21"/>
      <c r="J34" s="21"/>
      <c r="K34" s="21"/>
      <c r="L34" s="21"/>
    </row>
    <row r="35" spans="1:12" x14ac:dyDescent="0.3">
      <c r="B35" t="s">
        <v>1429</v>
      </c>
    </row>
    <row r="36" spans="1:12" x14ac:dyDescent="0.3">
      <c r="B36" t="s">
        <v>1430</v>
      </c>
    </row>
    <row r="37" spans="1:12" x14ac:dyDescent="0.3">
      <c r="A37" s="46" t="s">
        <v>1471</v>
      </c>
    </row>
    <row r="38" spans="1:12" s="21" customFormat="1" x14ac:dyDescent="0.3">
      <c r="A38" s="46"/>
      <c r="B38" s="166"/>
      <c r="C38" s="166"/>
      <c r="D38" s="166"/>
      <c r="E38" s="166"/>
      <c r="F38" s="166"/>
      <c r="G38" s="166"/>
      <c r="H38" s="166"/>
      <c r="I38" s="166"/>
      <c r="J38" s="166"/>
      <c r="K38" s="166"/>
      <c r="L38" s="166"/>
    </row>
    <row r="39" spans="1:12" x14ac:dyDescent="0.3">
      <c r="A39" s="46" t="s">
        <v>1472</v>
      </c>
    </row>
    <row r="40" spans="1:12" x14ac:dyDescent="0.3">
      <c r="B40" t="s">
        <v>1429</v>
      </c>
    </row>
    <row r="41" spans="1:12" x14ac:dyDescent="0.3">
      <c r="B41" t="s">
        <v>1851</v>
      </c>
      <c r="H41" s="112"/>
      <c r="I41" s="112"/>
      <c r="J41" s="112"/>
      <c r="K41" s="112"/>
      <c r="L41" s="112"/>
    </row>
    <row r="42" spans="1:12" ht="25.2" customHeight="1" x14ac:dyDescent="0.3">
      <c r="B42" s="166"/>
      <c r="C42" s="166"/>
      <c r="D42" s="166"/>
      <c r="E42" s="166"/>
      <c r="F42" s="166"/>
      <c r="G42" s="166"/>
      <c r="H42" s="166"/>
      <c r="I42" s="166"/>
      <c r="J42" s="166"/>
      <c r="K42" s="166"/>
      <c r="L42" s="166"/>
    </row>
    <row r="43" spans="1:12" x14ac:dyDescent="0.3">
      <c r="A43" s="46" t="s">
        <v>1473</v>
      </c>
      <c r="B43" s="21"/>
      <c r="C43" s="21"/>
      <c r="D43" s="21"/>
      <c r="E43" s="21"/>
      <c r="F43" s="21"/>
      <c r="G43" s="21"/>
      <c r="H43" s="21"/>
      <c r="I43" s="21"/>
      <c r="J43" s="21"/>
      <c r="K43" s="21"/>
    </row>
    <row r="44" spans="1:12" x14ac:dyDescent="0.3">
      <c r="A44" s="46" t="s">
        <v>0</v>
      </c>
      <c r="B44" s="166"/>
      <c r="C44" s="166"/>
      <c r="D44" s="166"/>
      <c r="E44" s="166"/>
      <c r="F44" s="166"/>
      <c r="G44" s="166"/>
      <c r="H44" s="166"/>
      <c r="I44" s="166"/>
      <c r="J44" s="166"/>
      <c r="K44" s="166"/>
      <c r="L44" s="166"/>
    </row>
    <row r="45" spans="1:12" x14ac:dyDescent="0.3">
      <c r="A45" s="46" t="s">
        <v>1474</v>
      </c>
      <c r="C45" s="21"/>
      <c r="D45" s="21"/>
      <c r="E45" s="21"/>
      <c r="F45" s="21"/>
      <c r="G45" s="21"/>
      <c r="H45" s="21"/>
      <c r="I45" s="21"/>
      <c r="J45" s="21"/>
      <c r="K45" s="21"/>
      <c r="L45" s="21"/>
    </row>
    <row r="46" spans="1:12" x14ac:dyDescent="0.3">
      <c r="B46" t="s">
        <v>1852</v>
      </c>
    </row>
    <row r="47" spans="1:12" x14ac:dyDescent="0.3">
      <c r="B47" t="s">
        <v>1853</v>
      </c>
    </row>
    <row r="48" spans="1:12" x14ac:dyDescent="0.3">
      <c r="B48" t="s">
        <v>1854</v>
      </c>
    </row>
    <row r="49" spans="1:12" x14ac:dyDescent="0.3">
      <c r="B49" t="s">
        <v>1855</v>
      </c>
    </row>
    <row r="50" spans="1:12" x14ac:dyDescent="0.3">
      <c r="B50" t="s">
        <v>1856</v>
      </c>
    </row>
    <row r="51" spans="1:12" x14ac:dyDescent="0.3">
      <c r="B51" t="s">
        <v>1857</v>
      </c>
    </row>
    <row r="52" spans="1:12" x14ac:dyDescent="0.3">
      <c r="B52" t="s">
        <v>1858</v>
      </c>
    </row>
    <row r="53" spans="1:12" x14ac:dyDescent="0.3">
      <c r="B53" t="s">
        <v>1859</v>
      </c>
    </row>
    <row r="54" spans="1:12" x14ac:dyDescent="0.3">
      <c r="B54" t="s">
        <v>1860</v>
      </c>
    </row>
    <row r="55" spans="1:12" x14ac:dyDescent="0.3">
      <c r="B55" t="s">
        <v>1861</v>
      </c>
    </row>
    <row r="56" spans="1:12" x14ac:dyDescent="0.3">
      <c r="B56" t="s">
        <v>1862</v>
      </c>
    </row>
    <row r="57" spans="1:12" s="21" customFormat="1" x14ac:dyDescent="0.3">
      <c r="A57" s="166"/>
      <c r="B57" s="166"/>
      <c r="C57" s="166"/>
      <c r="D57" s="166"/>
      <c r="E57" s="166"/>
      <c r="F57" s="166"/>
      <c r="G57" s="166"/>
      <c r="H57" s="166"/>
      <c r="I57" s="166"/>
      <c r="J57" s="166"/>
      <c r="K57" s="166"/>
      <c r="L57" s="166"/>
    </row>
    <row r="58" spans="1:12" x14ac:dyDescent="0.3">
      <c r="A58" s="46" t="s">
        <v>1475</v>
      </c>
    </row>
    <row r="59" spans="1:12" x14ac:dyDescent="0.3">
      <c r="A59" s="21"/>
      <c r="B59" t="s">
        <v>1429</v>
      </c>
      <c r="C59" s="46" t="s">
        <v>1476</v>
      </c>
    </row>
    <row r="60" spans="1:12" x14ac:dyDescent="0.3">
      <c r="B60" s="166"/>
      <c r="C60" s="166"/>
      <c r="D60" s="166"/>
      <c r="E60" s="166"/>
      <c r="F60" s="166"/>
      <c r="G60" s="166"/>
      <c r="H60" s="166"/>
      <c r="I60" s="166"/>
      <c r="J60" s="166"/>
      <c r="K60" s="166"/>
      <c r="L60" s="166"/>
    </row>
    <row r="61" spans="1:12" x14ac:dyDescent="0.3">
      <c r="B61" t="s">
        <v>1430</v>
      </c>
      <c r="C61" s="46" t="s">
        <v>1477</v>
      </c>
    </row>
    <row r="62" spans="1:12" x14ac:dyDescent="0.3">
      <c r="B62" s="166"/>
      <c r="C62" s="166"/>
      <c r="D62" s="166"/>
      <c r="E62" s="166"/>
      <c r="F62" s="166"/>
      <c r="G62" s="166"/>
      <c r="H62" s="166"/>
      <c r="I62" s="166"/>
      <c r="J62" s="166"/>
      <c r="K62" s="166"/>
      <c r="L62" s="166"/>
    </row>
    <row r="63" spans="1:12" x14ac:dyDescent="0.3">
      <c r="B63" s="46" t="s">
        <v>1478</v>
      </c>
      <c r="H63" s="166"/>
      <c r="I63" s="166"/>
      <c r="J63" s="166"/>
      <c r="K63" s="166"/>
      <c r="L63" s="166"/>
    </row>
    <row r="64" spans="1:12" s="21" customFormat="1" x14ac:dyDescent="0.3">
      <c r="B64" s="166"/>
      <c r="C64" s="166"/>
      <c r="D64" s="166"/>
      <c r="E64" s="166"/>
      <c r="F64" s="166"/>
      <c r="G64" s="166"/>
      <c r="H64" s="166"/>
      <c r="I64" s="166"/>
      <c r="J64" s="166"/>
      <c r="K64" s="166"/>
      <c r="L64" s="166"/>
    </row>
    <row r="65" spans="1:12" x14ac:dyDescent="0.3">
      <c r="B65" s="117" t="s">
        <v>1479</v>
      </c>
    </row>
    <row r="66" spans="1:12" ht="30" customHeight="1" x14ac:dyDescent="0.3">
      <c r="B66" s="191" t="s">
        <v>1863</v>
      </c>
      <c r="C66" s="166"/>
      <c r="D66" s="166"/>
      <c r="E66" s="166"/>
      <c r="F66" s="166"/>
      <c r="G66" s="166"/>
      <c r="H66" s="166"/>
      <c r="I66" s="166"/>
      <c r="J66" s="166"/>
      <c r="K66" s="166"/>
      <c r="L66" s="166"/>
    </row>
    <row r="67" spans="1:12" s="21" customFormat="1" x14ac:dyDescent="0.3"/>
    <row r="68" spans="1:12" x14ac:dyDescent="0.3">
      <c r="A68" s="46" t="s">
        <v>1480</v>
      </c>
    </row>
    <row r="69" spans="1:12" x14ac:dyDescent="0.3">
      <c r="B69" t="s">
        <v>1429</v>
      </c>
    </row>
    <row r="70" spans="1:12" x14ac:dyDescent="0.3">
      <c r="B70" t="s">
        <v>1430</v>
      </c>
    </row>
    <row r="71" spans="1:12" x14ac:dyDescent="0.3">
      <c r="B71" s="46" t="s">
        <v>1481</v>
      </c>
    </row>
    <row r="72" spans="1:12" x14ac:dyDescent="0.3">
      <c r="B72" s="21" t="s">
        <v>1429</v>
      </c>
    </row>
    <row r="73" spans="1:12" x14ac:dyDescent="0.3">
      <c r="B73" s="46" t="s">
        <v>1482</v>
      </c>
      <c r="D73" s="166"/>
      <c r="E73" s="166"/>
      <c r="F73" s="166"/>
      <c r="G73" s="166"/>
      <c r="H73" s="166"/>
      <c r="I73" s="166"/>
      <c r="J73" s="166"/>
      <c r="K73" s="166"/>
      <c r="L73" s="166"/>
    </row>
    <row r="74" spans="1:12" x14ac:dyDescent="0.3">
      <c r="B74" s="21" t="s">
        <v>1430</v>
      </c>
    </row>
    <row r="75" spans="1:12" x14ac:dyDescent="0.3">
      <c r="B75" s="46" t="s">
        <v>1483</v>
      </c>
      <c r="F75" s="166"/>
      <c r="G75" s="166"/>
      <c r="H75" s="166"/>
      <c r="I75" s="166"/>
      <c r="J75" s="166"/>
      <c r="K75" s="166"/>
      <c r="L75" s="166"/>
    </row>
    <row r="76" spans="1:12" x14ac:dyDescent="0.3">
      <c r="B76" s="117" t="s">
        <v>1479</v>
      </c>
    </row>
    <row r="77" spans="1:12" x14ac:dyDescent="0.3">
      <c r="B77" s="117" t="s">
        <v>1484</v>
      </c>
    </row>
    <row r="79" spans="1:12" x14ac:dyDescent="0.3">
      <c r="A79" s="46" t="s">
        <v>1485</v>
      </c>
    </row>
    <row r="80" spans="1:12" x14ac:dyDescent="0.3">
      <c r="A80" s="46" t="s">
        <v>0</v>
      </c>
      <c r="B80" s="166"/>
      <c r="C80" s="166"/>
      <c r="D80" s="166"/>
      <c r="E80" s="166"/>
      <c r="F80" s="166"/>
      <c r="G80" s="166"/>
      <c r="H80" s="166"/>
      <c r="I80" s="166"/>
      <c r="J80" s="166"/>
      <c r="K80" s="166"/>
      <c r="L80" s="166"/>
    </row>
    <row r="81" spans="1:12" x14ac:dyDescent="0.3">
      <c r="A81" s="46" t="s">
        <v>1486</v>
      </c>
      <c r="B81" s="21"/>
      <c r="C81" s="21"/>
      <c r="D81" s="21"/>
      <c r="E81" s="21"/>
      <c r="F81" s="166"/>
      <c r="G81" s="166"/>
      <c r="H81" s="166"/>
      <c r="I81" s="166"/>
      <c r="J81" s="166"/>
      <c r="K81" s="166"/>
      <c r="L81" s="166"/>
    </row>
    <row r="82" spans="1:12" ht="27" customHeight="1" x14ac:dyDescent="0.3">
      <c r="A82" s="190" t="s">
        <v>1864</v>
      </c>
      <c r="B82" s="166"/>
      <c r="C82" s="166"/>
      <c r="D82" s="166"/>
      <c r="E82" s="166"/>
      <c r="F82" s="166"/>
      <c r="G82" s="166"/>
      <c r="H82" s="166"/>
      <c r="I82" s="166"/>
      <c r="J82" s="166"/>
      <c r="K82" s="166"/>
      <c r="L82" s="166"/>
    </row>
    <row r="83" spans="1:12" x14ac:dyDescent="0.3">
      <c r="B83" t="s">
        <v>1429</v>
      </c>
    </row>
    <row r="84" spans="1:12" s="21" customFormat="1" x14ac:dyDescent="0.3">
      <c r="B84" t="s">
        <v>1487</v>
      </c>
    </row>
    <row r="85" spans="1:12" x14ac:dyDescent="0.3">
      <c r="B85" s="166"/>
      <c r="C85" s="166"/>
      <c r="D85" s="166"/>
      <c r="E85" s="166"/>
      <c r="F85" s="166"/>
      <c r="G85" s="166"/>
      <c r="H85" s="166"/>
      <c r="I85" s="166"/>
      <c r="J85" s="166"/>
      <c r="K85" s="166"/>
      <c r="L85" s="166"/>
    </row>
    <row r="86" spans="1:12" x14ac:dyDescent="0.3">
      <c r="B86" t="s">
        <v>1430</v>
      </c>
    </row>
    <row r="87" spans="1:12" x14ac:dyDescent="0.3">
      <c r="B87" t="s">
        <v>1488</v>
      </c>
    </row>
    <row r="89" spans="1:12" x14ac:dyDescent="0.3">
      <c r="A89" s="46" t="s">
        <v>1489</v>
      </c>
    </row>
    <row r="90" spans="1:12" x14ac:dyDescent="0.3">
      <c r="A90" s="46" t="s">
        <v>0</v>
      </c>
    </row>
    <row r="91" spans="1:12" x14ac:dyDescent="0.3">
      <c r="A91" s="46" t="s">
        <v>1490</v>
      </c>
    </row>
    <row r="92" spans="1:12" x14ac:dyDescent="0.3">
      <c r="B92" s="21" t="s">
        <v>1429</v>
      </c>
    </row>
    <row r="93" spans="1:12" x14ac:dyDescent="0.3">
      <c r="B93" s="21" t="s">
        <v>1430</v>
      </c>
    </row>
    <row r="94" spans="1:12" x14ac:dyDescent="0.3">
      <c r="B94" s="117" t="s">
        <v>1479</v>
      </c>
    </row>
    <row r="95" spans="1:12" x14ac:dyDescent="0.3">
      <c r="B95" s="117" t="s">
        <v>1491</v>
      </c>
    </row>
    <row r="96" spans="1:12" x14ac:dyDescent="0.3">
      <c r="B96" t="s">
        <v>1865</v>
      </c>
    </row>
    <row r="97" spans="1:12" x14ac:dyDescent="0.3">
      <c r="A97" s="46" t="s">
        <v>1492</v>
      </c>
    </row>
    <row r="98" spans="1:12" x14ac:dyDescent="0.3">
      <c r="B98" s="21" t="s">
        <v>1429</v>
      </c>
    </row>
    <row r="99" spans="1:12" x14ac:dyDescent="0.3">
      <c r="B99" s="21" t="s">
        <v>1430</v>
      </c>
    </row>
    <row r="100" spans="1:12" x14ac:dyDescent="0.3">
      <c r="A100" s="46" t="s">
        <v>1493</v>
      </c>
    </row>
    <row r="101" spans="1:12" x14ac:dyDescent="0.3">
      <c r="B101" s="21" t="s">
        <v>1429</v>
      </c>
    </row>
    <row r="102" spans="1:12" x14ac:dyDescent="0.3">
      <c r="B102" s="21" t="s">
        <v>1430</v>
      </c>
    </row>
    <row r="103" spans="1:12" s="21" customFormat="1" x14ac:dyDescent="0.3">
      <c r="B103" t="s">
        <v>1494</v>
      </c>
    </row>
    <row r="104" spans="1:12" x14ac:dyDescent="0.3">
      <c r="B104" s="166"/>
      <c r="C104" s="166"/>
      <c r="D104" s="166"/>
      <c r="E104" s="166"/>
      <c r="F104" s="166"/>
      <c r="G104" s="166"/>
      <c r="H104" s="166"/>
      <c r="I104" s="166"/>
      <c r="J104" s="166"/>
      <c r="K104" s="166"/>
      <c r="L104" s="166"/>
    </row>
    <row r="105" spans="1:12" s="21" customFormat="1" x14ac:dyDescent="0.3">
      <c r="B105" t="s">
        <v>1495</v>
      </c>
    </row>
    <row r="106" spans="1:12" x14ac:dyDescent="0.3">
      <c r="B106" s="166"/>
      <c r="C106" s="166"/>
      <c r="D106" s="166"/>
      <c r="E106" s="166"/>
      <c r="F106" s="166"/>
      <c r="G106" s="166"/>
      <c r="H106" s="166"/>
      <c r="I106" s="166"/>
      <c r="J106" s="166"/>
      <c r="K106" s="166"/>
      <c r="L106" s="166"/>
    </row>
    <row r="107" spans="1:12" x14ac:dyDescent="0.3">
      <c r="B107" t="s">
        <v>1496</v>
      </c>
    </row>
    <row r="108" spans="1:12" x14ac:dyDescent="0.3">
      <c r="B108" t="s">
        <v>1866</v>
      </c>
    </row>
    <row r="109" spans="1:12" x14ac:dyDescent="0.3">
      <c r="B109" t="s">
        <v>1867</v>
      </c>
    </row>
    <row r="110" spans="1:12" x14ac:dyDescent="0.3">
      <c r="B110" t="s">
        <v>1868</v>
      </c>
    </row>
    <row r="111" spans="1:12" x14ac:dyDescent="0.3">
      <c r="B111" t="s">
        <v>1869</v>
      </c>
      <c r="C111" s="166"/>
      <c r="D111" s="166"/>
      <c r="E111" s="166"/>
      <c r="F111" s="166"/>
      <c r="G111" s="166"/>
      <c r="H111" s="166"/>
      <c r="I111" s="166"/>
      <c r="J111" s="166"/>
      <c r="K111" s="166"/>
      <c r="L111" s="166"/>
    </row>
    <row r="112" spans="1:12" x14ac:dyDescent="0.3">
      <c r="A112" s="46" t="s">
        <v>1497</v>
      </c>
    </row>
    <row r="113" spans="1:12" x14ac:dyDescent="0.3">
      <c r="B113" t="s">
        <v>1429</v>
      </c>
    </row>
    <row r="114" spans="1:12" x14ac:dyDescent="0.3">
      <c r="B114" t="s">
        <v>1430</v>
      </c>
    </row>
    <row r="115" spans="1:12" x14ac:dyDescent="0.3">
      <c r="B115" t="s">
        <v>1837</v>
      </c>
    </row>
    <row r="116" spans="1:12" x14ac:dyDescent="0.3">
      <c r="B116" t="s">
        <v>1838</v>
      </c>
    </row>
    <row r="117" spans="1:12" x14ac:dyDescent="0.3">
      <c r="B117" t="s">
        <v>1839</v>
      </c>
    </row>
    <row r="118" spans="1:12" x14ac:dyDescent="0.3">
      <c r="A118" s="46"/>
      <c r="B118" t="s">
        <v>1840</v>
      </c>
    </row>
    <row r="119" spans="1:12" x14ac:dyDescent="0.3">
      <c r="B119" t="s">
        <v>1841</v>
      </c>
    </row>
    <row r="121" spans="1:12" x14ac:dyDescent="0.3">
      <c r="A121" s="46" t="s">
        <v>1498</v>
      </c>
    </row>
    <row r="122" spans="1:12" x14ac:dyDescent="0.3">
      <c r="A122" s="46" t="s">
        <v>0</v>
      </c>
      <c r="B122" s="166"/>
      <c r="C122" s="166"/>
      <c r="D122" s="166"/>
      <c r="E122" s="166"/>
      <c r="F122" s="166"/>
      <c r="G122" s="166"/>
      <c r="H122" s="166"/>
      <c r="I122" s="166"/>
      <c r="J122" s="166"/>
      <c r="K122" s="166"/>
      <c r="L122" s="166"/>
    </row>
    <row r="123" spans="1:12" x14ac:dyDescent="0.3">
      <c r="A123" s="46" t="s">
        <v>1499</v>
      </c>
    </row>
    <row r="124" spans="1:12" x14ac:dyDescent="0.3">
      <c r="B124" t="s">
        <v>1429</v>
      </c>
    </row>
    <row r="125" spans="1:12" x14ac:dyDescent="0.3">
      <c r="B125" t="s">
        <v>1430</v>
      </c>
    </row>
    <row r="126" spans="1:12" x14ac:dyDescent="0.3">
      <c r="A126" s="46" t="s">
        <v>1490</v>
      </c>
    </row>
    <row r="127" spans="1:12" x14ac:dyDescent="0.3">
      <c r="B127" t="s">
        <v>1429</v>
      </c>
    </row>
    <row r="128" spans="1:12" x14ac:dyDescent="0.3">
      <c r="B128" t="s">
        <v>1430</v>
      </c>
    </row>
    <row r="129" spans="1:12" s="21" customFormat="1" x14ac:dyDescent="0.3">
      <c r="B129" s="21" t="s">
        <v>1865</v>
      </c>
    </row>
    <row r="130" spans="1:12" x14ac:dyDescent="0.3">
      <c r="A130" s="117" t="s">
        <v>1479</v>
      </c>
    </row>
    <row r="131" spans="1:12" x14ac:dyDescent="0.3">
      <c r="A131" s="117" t="s">
        <v>1491</v>
      </c>
    </row>
    <row r="133" spans="1:12" x14ac:dyDescent="0.3">
      <c r="A133" s="46" t="s">
        <v>1500</v>
      </c>
    </row>
    <row r="134" spans="1:12" x14ac:dyDescent="0.3">
      <c r="A134" t="s">
        <v>0</v>
      </c>
      <c r="B134" s="166"/>
      <c r="C134" s="166"/>
      <c r="D134" s="166"/>
      <c r="E134" s="166"/>
      <c r="F134" s="166"/>
      <c r="G134" s="166"/>
      <c r="H134" s="166"/>
      <c r="I134" s="166"/>
      <c r="J134" s="166"/>
      <c r="K134" s="166"/>
      <c r="L134" s="166"/>
    </row>
    <row r="135" spans="1:12" x14ac:dyDescent="0.3">
      <c r="A135" s="46" t="s">
        <v>1490</v>
      </c>
    </row>
    <row r="136" spans="1:12" x14ac:dyDescent="0.3">
      <c r="B136" t="s">
        <v>1429</v>
      </c>
    </row>
    <row r="137" spans="1:12" x14ac:dyDescent="0.3">
      <c r="B137" t="s">
        <v>1430</v>
      </c>
    </row>
    <row r="138" spans="1:12" s="21" customFormat="1" x14ac:dyDescent="0.3">
      <c r="B138" s="21" t="s">
        <v>1865</v>
      </c>
    </row>
    <row r="139" spans="1:12" x14ac:dyDescent="0.3">
      <c r="A139" s="117" t="s">
        <v>1479</v>
      </c>
    </row>
    <row r="140" spans="1:12" x14ac:dyDescent="0.3">
      <c r="A140" s="117" t="s">
        <v>1491</v>
      </c>
    </row>
    <row r="142" spans="1:12" ht="29.4" customHeight="1" x14ac:dyDescent="0.3">
      <c r="A142" s="190" t="s">
        <v>1501</v>
      </c>
      <c r="B142" s="166"/>
      <c r="C142" s="166"/>
      <c r="D142" s="166"/>
      <c r="E142" s="166"/>
      <c r="F142" s="166"/>
      <c r="G142" s="166"/>
      <c r="H142" s="166"/>
      <c r="I142" s="166"/>
      <c r="J142" s="166"/>
      <c r="K142" s="166"/>
      <c r="L142" s="166"/>
    </row>
    <row r="143" spans="1:12" x14ac:dyDescent="0.3">
      <c r="A143" s="46" t="s">
        <v>1419</v>
      </c>
      <c r="B143" s="166"/>
      <c r="C143" s="166"/>
      <c r="D143" s="166"/>
      <c r="E143" s="166"/>
      <c r="F143" s="166"/>
      <c r="G143" s="166"/>
      <c r="H143" s="166"/>
      <c r="I143" s="166"/>
      <c r="J143" s="166"/>
      <c r="K143" s="166"/>
      <c r="L143" s="166"/>
    </row>
    <row r="144" spans="1:12" x14ac:dyDescent="0.3">
      <c r="A144" s="46" t="s">
        <v>1490</v>
      </c>
    </row>
    <row r="145" spans="1:12" x14ac:dyDescent="0.3">
      <c r="B145" s="21" t="s">
        <v>1429</v>
      </c>
    </row>
    <row r="146" spans="1:12" x14ac:dyDescent="0.3">
      <c r="B146" s="21" t="s">
        <v>1430</v>
      </c>
    </row>
    <row r="147" spans="1:12" s="21" customFormat="1" x14ac:dyDescent="0.3">
      <c r="B147" s="21" t="s">
        <v>1865</v>
      </c>
    </row>
    <row r="148" spans="1:12" x14ac:dyDescent="0.3">
      <c r="A148" s="117" t="s">
        <v>1479</v>
      </c>
    </row>
    <row r="149" spans="1:12" x14ac:dyDescent="0.3">
      <c r="A149" s="117" t="s">
        <v>1491</v>
      </c>
    </row>
    <row r="150" spans="1:12" x14ac:dyDescent="0.3">
      <c r="A150" s="46" t="s">
        <v>1502</v>
      </c>
    </row>
    <row r="151" spans="1:12" x14ac:dyDescent="0.3">
      <c r="B151" s="21" t="s">
        <v>1429</v>
      </c>
    </row>
    <row r="152" spans="1:12" x14ac:dyDescent="0.3">
      <c r="B152" s="21" t="s">
        <v>1430</v>
      </c>
    </row>
    <row r="153" spans="1:12" x14ac:dyDescent="0.3">
      <c r="A153" s="117" t="s">
        <v>1479</v>
      </c>
    </row>
    <row r="154" spans="1:12" x14ac:dyDescent="0.3">
      <c r="A154" s="117" t="s">
        <v>1491</v>
      </c>
    </row>
    <row r="155" spans="1:12" x14ac:dyDescent="0.3">
      <c r="B155" s="46" t="s">
        <v>1503</v>
      </c>
    </row>
    <row r="156" spans="1:12" s="21" customFormat="1" x14ac:dyDescent="0.3">
      <c r="B156" s="190"/>
      <c r="C156" s="166"/>
      <c r="D156" s="166"/>
      <c r="E156" s="166"/>
      <c r="F156" s="166"/>
      <c r="G156" s="166"/>
      <c r="H156" s="166"/>
      <c r="I156" s="166"/>
      <c r="J156" s="166"/>
      <c r="K156" s="166"/>
      <c r="L156" s="166"/>
    </row>
    <row r="157" spans="1:12" s="21" customFormat="1" x14ac:dyDescent="0.3">
      <c r="B157" s="46" t="s">
        <v>1504</v>
      </c>
    </row>
    <row r="158" spans="1:12" x14ac:dyDescent="0.3">
      <c r="B158" s="166"/>
      <c r="C158" s="166"/>
      <c r="D158" s="166"/>
      <c r="E158" s="166"/>
      <c r="F158" s="166"/>
      <c r="G158" s="166"/>
      <c r="H158" s="166"/>
      <c r="I158" s="166"/>
      <c r="J158" s="166"/>
      <c r="K158" s="166"/>
      <c r="L158" s="166"/>
    </row>
    <row r="159" spans="1:12" ht="28.2" customHeight="1" x14ac:dyDescent="0.3">
      <c r="B159" s="46" t="s">
        <v>1505</v>
      </c>
    </row>
    <row r="160" spans="1:12" x14ac:dyDescent="0.3">
      <c r="B160" s="46" t="s">
        <v>1870</v>
      </c>
    </row>
    <row r="161" spans="1:12" x14ac:dyDescent="0.3">
      <c r="B161" t="s">
        <v>1429</v>
      </c>
    </row>
    <row r="162" spans="1:12" x14ac:dyDescent="0.3">
      <c r="B162" t="s">
        <v>1430</v>
      </c>
    </row>
    <row r="163" spans="1:12" x14ac:dyDescent="0.3">
      <c r="B163" t="s">
        <v>1506</v>
      </c>
    </row>
    <row r="164" spans="1:12" s="21" customFormat="1" x14ac:dyDescent="0.3">
      <c r="B164" s="166"/>
      <c r="C164" s="166"/>
      <c r="D164" s="166"/>
      <c r="E164" s="166"/>
      <c r="F164" s="166"/>
      <c r="G164" s="166"/>
      <c r="H164" s="166"/>
      <c r="I164" s="166"/>
      <c r="J164" s="166"/>
      <c r="K164" s="166"/>
      <c r="L164" s="166"/>
    </row>
    <row r="165" spans="1:12" ht="12.6" customHeight="1" x14ac:dyDescent="0.3">
      <c r="B165" s="46" t="s">
        <v>1871</v>
      </c>
    </row>
    <row r="166" spans="1:12" x14ac:dyDescent="0.3">
      <c r="B166" t="s">
        <v>1429</v>
      </c>
    </row>
    <row r="167" spans="1:12" x14ac:dyDescent="0.3">
      <c r="B167" t="s">
        <v>1430</v>
      </c>
    </row>
    <row r="168" spans="1:12" x14ac:dyDescent="0.3">
      <c r="B168" t="s">
        <v>1507</v>
      </c>
      <c r="G168" s="166"/>
      <c r="H168" s="166"/>
      <c r="I168" s="166"/>
      <c r="J168" s="166"/>
      <c r="K168" s="166"/>
      <c r="L168" s="166"/>
    </row>
    <row r="169" spans="1:12" x14ac:dyDescent="0.3">
      <c r="A169" s="46" t="s">
        <v>1508</v>
      </c>
    </row>
    <row r="170" spans="1:12" x14ac:dyDescent="0.3">
      <c r="B170" t="s">
        <v>1429</v>
      </c>
    </row>
    <row r="171" spans="1:12" x14ac:dyDescent="0.3">
      <c r="B171" t="s">
        <v>1430</v>
      </c>
    </row>
    <row r="172" spans="1:12" x14ac:dyDescent="0.3">
      <c r="A172" s="46" t="s">
        <v>1509</v>
      </c>
    </row>
    <row r="174" spans="1:12" x14ac:dyDescent="0.3">
      <c r="A174" s="46" t="s">
        <v>1510</v>
      </c>
    </row>
    <row r="175" spans="1:12" x14ac:dyDescent="0.3">
      <c r="A175" s="46" t="s">
        <v>0</v>
      </c>
    </row>
    <row r="176" spans="1:12" ht="29.4" customHeight="1" x14ac:dyDescent="0.3">
      <c r="A176" s="190" t="s">
        <v>1511</v>
      </c>
      <c r="B176" s="190"/>
      <c r="C176" s="190"/>
      <c r="D176" s="190"/>
      <c r="E176" s="190"/>
      <c r="F176" s="190"/>
      <c r="G176" s="190"/>
      <c r="H176" s="190"/>
      <c r="I176" s="190"/>
      <c r="J176" s="190"/>
      <c r="K176" s="190"/>
      <c r="L176" s="190"/>
    </row>
    <row r="177" spans="1:12" x14ac:dyDescent="0.3">
      <c r="A177" s="117" t="s">
        <v>1872</v>
      </c>
    </row>
    <row r="178" spans="1:12" x14ac:dyDescent="0.3">
      <c r="A178" s="117" t="s">
        <v>1512</v>
      </c>
    </row>
    <row r="180" spans="1:12" x14ac:dyDescent="0.3">
      <c r="A180" s="46" t="s">
        <v>1513</v>
      </c>
    </row>
    <row r="181" spans="1:12" x14ac:dyDescent="0.3">
      <c r="A181" s="46" t="s">
        <v>0</v>
      </c>
      <c r="B181" s="166"/>
      <c r="C181" s="166"/>
      <c r="D181" s="166"/>
      <c r="E181" s="166"/>
      <c r="F181" s="166"/>
      <c r="G181" s="166"/>
      <c r="H181" s="166"/>
      <c r="I181" s="166"/>
      <c r="J181" s="166"/>
      <c r="K181" s="166"/>
      <c r="L181" s="166"/>
    </row>
    <row r="182" spans="1:12" ht="46.2" customHeight="1" x14ac:dyDescent="0.3">
      <c r="A182" s="190" t="s">
        <v>1874</v>
      </c>
      <c r="B182" s="166"/>
      <c r="C182" s="166"/>
      <c r="D182" s="166"/>
      <c r="E182" s="166"/>
      <c r="F182" s="166"/>
      <c r="G182" s="166"/>
      <c r="H182" s="166"/>
      <c r="I182" s="166"/>
      <c r="J182" s="166"/>
      <c r="K182" s="166"/>
      <c r="L182" s="166"/>
    </row>
    <row r="183" spans="1:12" x14ac:dyDescent="0.3">
      <c r="B183" t="s">
        <v>1429</v>
      </c>
    </row>
    <row r="184" spans="1:12" s="21" customFormat="1" x14ac:dyDescent="0.3">
      <c r="B184" s="21" t="s">
        <v>1430</v>
      </c>
    </row>
    <row r="185" spans="1:12" x14ac:dyDescent="0.3">
      <c r="B185" s="117" t="s">
        <v>1514</v>
      </c>
    </row>
    <row r="186" spans="1:12" x14ac:dyDescent="0.3">
      <c r="B186" s="166"/>
      <c r="C186" s="166"/>
      <c r="D186" s="166"/>
      <c r="E186" s="166"/>
      <c r="F186" s="166"/>
      <c r="G186" s="166"/>
      <c r="H186" s="166"/>
      <c r="I186" s="166"/>
      <c r="J186" s="166"/>
      <c r="K186" s="166"/>
      <c r="L186" s="166"/>
    </row>
    <row r="187" spans="1:12" x14ac:dyDescent="0.3">
      <c r="A187" s="46" t="s">
        <v>1515</v>
      </c>
    </row>
    <row r="188" spans="1:12" x14ac:dyDescent="0.3">
      <c r="B188" t="s">
        <v>1875</v>
      </c>
    </row>
    <row r="189" spans="1:12" x14ac:dyDescent="0.3">
      <c r="B189" t="s">
        <v>1837</v>
      </c>
    </row>
    <row r="190" spans="1:12" x14ac:dyDescent="0.3">
      <c r="B190" t="s">
        <v>1876</v>
      </c>
    </row>
    <row r="191" spans="1:12" x14ac:dyDescent="0.3">
      <c r="B191" t="s">
        <v>1873</v>
      </c>
    </row>
  </sheetData>
  <mergeCells count="39">
    <mergeCell ref="B44:L44"/>
    <mergeCell ref="B15:L15"/>
    <mergeCell ref="H30:L30"/>
    <mergeCell ref="B27:L27"/>
    <mergeCell ref="G28:L28"/>
    <mergeCell ref="G29:L29"/>
    <mergeCell ref="B31:L31"/>
    <mergeCell ref="B42:L42"/>
    <mergeCell ref="B38:L38"/>
    <mergeCell ref="A17:J17"/>
    <mergeCell ref="C23:J23"/>
    <mergeCell ref="B33:L33"/>
    <mergeCell ref="A82:L82"/>
    <mergeCell ref="A57:L57"/>
    <mergeCell ref="B60:L60"/>
    <mergeCell ref="B62:L62"/>
    <mergeCell ref="B64:L64"/>
    <mergeCell ref="H63:L63"/>
    <mergeCell ref="D73:L73"/>
    <mergeCell ref="B66:L66"/>
    <mergeCell ref="F75:L75"/>
    <mergeCell ref="B80:L80"/>
    <mergeCell ref="F81:L81"/>
    <mergeCell ref="B85:L85"/>
    <mergeCell ref="B104:L104"/>
    <mergeCell ref="B122:L122"/>
    <mergeCell ref="B106:L106"/>
    <mergeCell ref="C111:L111"/>
    <mergeCell ref="B134:L134"/>
    <mergeCell ref="B143:L143"/>
    <mergeCell ref="A142:L142"/>
    <mergeCell ref="B156:L156"/>
    <mergeCell ref="B158:L158"/>
    <mergeCell ref="B186:L186"/>
    <mergeCell ref="G168:L168"/>
    <mergeCell ref="B164:L164"/>
    <mergeCell ref="A176:L176"/>
    <mergeCell ref="A182:L182"/>
    <mergeCell ref="B181:L18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4" r:id="rId3" name="Check Box 6">
              <controlPr defaultSize="0" autoFill="0" autoLine="0" autoPict="0">
                <anchor moveWithCells="1">
                  <from>
                    <xdr:col>0</xdr:col>
                    <xdr:colOff>15240</xdr:colOff>
                    <xdr:row>5</xdr:row>
                    <xdr:rowOff>15240</xdr:rowOff>
                  </from>
                  <to>
                    <xdr:col>2</xdr:col>
                    <xdr:colOff>38100</xdr:colOff>
                    <xdr:row>6</xdr:row>
                    <xdr:rowOff>45720</xdr:rowOff>
                  </to>
                </anchor>
              </controlPr>
            </control>
          </mc:Choice>
        </mc:AlternateContent>
        <mc:AlternateContent xmlns:mc="http://schemas.openxmlformats.org/markup-compatibility/2006">
          <mc:Choice Requires="x14">
            <control shapeId="2059" r:id="rId4" name="Check Box 11">
              <controlPr defaultSize="0" autoFill="0" autoLine="0" autoPict="0">
                <anchor moveWithCells="1">
                  <from>
                    <xdr:col>0</xdr:col>
                    <xdr:colOff>15240</xdr:colOff>
                    <xdr:row>6</xdr:row>
                    <xdr:rowOff>15240</xdr:rowOff>
                  </from>
                  <to>
                    <xdr:col>2</xdr:col>
                    <xdr:colOff>38100</xdr:colOff>
                    <xdr:row>7</xdr:row>
                    <xdr:rowOff>45720</xdr:rowOff>
                  </to>
                </anchor>
              </controlPr>
            </control>
          </mc:Choice>
        </mc:AlternateContent>
        <mc:AlternateContent xmlns:mc="http://schemas.openxmlformats.org/markup-compatibility/2006">
          <mc:Choice Requires="x14">
            <control shapeId="2061" r:id="rId5" name="Check Box 13">
              <controlPr defaultSize="0" autoFill="0" autoLine="0" autoPict="0">
                <anchor moveWithCells="1">
                  <from>
                    <xdr:col>0</xdr:col>
                    <xdr:colOff>15240</xdr:colOff>
                    <xdr:row>7</xdr:row>
                    <xdr:rowOff>15240</xdr:rowOff>
                  </from>
                  <to>
                    <xdr:col>2</xdr:col>
                    <xdr:colOff>38100</xdr:colOff>
                    <xdr:row>8</xdr:row>
                    <xdr:rowOff>45720</xdr:rowOff>
                  </to>
                </anchor>
              </controlPr>
            </control>
          </mc:Choice>
        </mc:AlternateContent>
        <mc:AlternateContent xmlns:mc="http://schemas.openxmlformats.org/markup-compatibility/2006">
          <mc:Choice Requires="x14">
            <control shapeId="2063" r:id="rId6" name="Check Box 15">
              <controlPr defaultSize="0" autoFill="0" autoLine="0" autoPict="0">
                <anchor moveWithCells="1">
                  <from>
                    <xdr:col>0</xdr:col>
                    <xdr:colOff>15240</xdr:colOff>
                    <xdr:row>8</xdr:row>
                    <xdr:rowOff>15240</xdr:rowOff>
                  </from>
                  <to>
                    <xdr:col>2</xdr:col>
                    <xdr:colOff>38100</xdr:colOff>
                    <xdr:row>9</xdr:row>
                    <xdr:rowOff>45720</xdr:rowOff>
                  </to>
                </anchor>
              </controlPr>
            </control>
          </mc:Choice>
        </mc:AlternateContent>
        <mc:AlternateContent xmlns:mc="http://schemas.openxmlformats.org/markup-compatibility/2006">
          <mc:Choice Requires="x14">
            <control shapeId="2065" r:id="rId7" name="Check Box 17">
              <controlPr defaultSize="0" autoFill="0" autoLine="0" autoPict="0">
                <anchor moveWithCells="1">
                  <from>
                    <xdr:col>0</xdr:col>
                    <xdr:colOff>15240</xdr:colOff>
                    <xdr:row>9</xdr:row>
                    <xdr:rowOff>15240</xdr:rowOff>
                  </from>
                  <to>
                    <xdr:col>2</xdr:col>
                    <xdr:colOff>38100</xdr:colOff>
                    <xdr:row>10</xdr:row>
                    <xdr:rowOff>45720</xdr:rowOff>
                  </to>
                </anchor>
              </controlPr>
            </control>
          </mc:Choice>
        </mc:AlternateContent>
        <mc:AlternateContent xmlns:mc="http://schemas.openxmlformats.org/markup-compatibility/2006">
          <mc:Choice Requires="x14">
            <control shapeId="2067" r:id="rId8" name="Check Box 19">
              <controlPr defaultSize="0" autoFill="0" autoLine="0" autoPict="0">
                <anchor moveWithCells="1">
                  <from>
                    <xdr:col>0</xdr:col>
                    <xdr:colOff>15240</xdr:colOff>
                    <xdr:row>10</xdr:row>
                    <xdr:rowOff>15240</xdr:rowOff>
                  </from>
                  <to>
                    <xdr:col>2</xdr:col>
                    <xdr:colOff>38100</xdr:colOff>
                    <xdr:row>11</xdr:row>
                    <xdr:rowOff>45720</xdr:rowOff>
                  </to>
                </anchor>
              </controlPr>
            </control>
          </mc:Choice>
        </mc:AlternateContent>
        <mc:AlternateContent xmlns:mc="http://schemas.openxmlformats.org/markup-compatibility/2006">
          <mc:Choice Requires="x14">
            <control shapeId="2068" r:id="rId9" name="Check Box 20">
              <controlPr defaultSize="0" autoFill="0" autoLine="0" autoPict="0">
                <anchor moveWithCells="1">
                  <from>
                    <xdr:col>0</xdr:col>
                    <xdr:colOff>15240</xdr:colOff>
                    <xdr:row>18</xdr:row>
                    <xdr:rowOff>15240</xdr:rowOff>
                  </from>
                  <to>
                    <xdr:col>2</xdr:col>
                    <xdr:colOff>38100</xdr:colOff>
                    <xdr:row>19</xdr:row>
                    <xdr:rowOff>45720</xdr:rowOff>
                  </to>
                </anchor>
              </controlPr>
            </control>
          </mc:Choice>
        </mc:AlternateContent>
        <mc:AlternateContent xmlns:mc="http://schemas.openxmlformats.org/markup-compatibility/2006">
          <mc:Choice Requires="x14">
            <control shapeId="2069" r:id="rId10" name="Check Box 21">
              <controlPr defaultSize="0" autoFill="0" autoLine="0" autoPict="0">
                <anchor moveWithCells="1">
                  <from>
                    <xdr:col>0</xdr:col>
                    <xdr:colOff>15240</xdr:colOff>
                    <xdr:row>19</xdr:row>
                    <xdr:rowOff>15240</xdr:rowOff>
                  </from>
                  <to>
                    <xdr:col>2</xdr:col>
                    <xdr:colOff>38100</xdr:colOff>
                    <xdr:row>20</xdr:row>
                    <xdr:rowOff>45720</xdr:rowOff>
                  </to>
                </anchor>
              </controlPr>
            </control>
          </mc:Choice>
        </mc:AlternateContent>
        <mc:AlternateContent xmlns:mc="http://schemas.openxmlformats.org/markup-compatibility/2006">
          <mc:Choice Requires="x14">
            <control shapeId="2070" r:id="rId11" name="Check Box 22">
              <controlPr defaultSize="0" autoFill="0" autoLine="0" autoPict="0">
                <anchor moveWithCells="1">
                  <from>
                    <xdr:col>0</xdr:col>
                    <xdr:colOff>15240</xdr:colOff>
                    <xdr:row>20</xdr:row>
                    <xdr:rowOff>15240</xdr:rowOff>
                  </from>
                  <to>
                    <xdr:col>2</xdr:col>
                    <xdr:colOff>38100</xdr:colOff>
                    <xdr:row>21</xdr:row>
                    <xdr:rowOff>45720</xdr:rowOff>
                  </to>
                </anchor>
              </controlPr>
            </control>
          </mc:Choice>
        </mc:AlternateContent>
        <mc:AlternateContent xmlns:mc="http://schemas.openxmlformats.org/markup-compatibility/2006">
          <mc:Choice Requires="x14">
            <control shapeId="2071" r:id="rId12" name="Check Box 23">
              <controlPr defaultSize="0" autoFill="0" autoLine="0" autoPict="0">
                <anchor moveWithCells="1">
                  <from>
                    <xdr:col>0</xdr:col>
                    <xdr:colOff>15240</xdr:colOff>
                    <xdr:row>21</xdr:row>
                    <xdr:rowOff>15240</xdr:rowOff>
                  </from>
                  <to>
                    <xdr:col>2</xdr:col>
                    <xdr:colOff>38100</xdr:colOff>
                    <xdr:row>22</xdr:row>
                    <xdr:rowOff>45720</xdr:rowOff>
                  </to>
                </anchor>
              </controlPr>
            </control>
          </mc:Choice>
        </mc:AlternateContent>
        <mc:AlternateContent xmlns:mc="http://schemas.openxmlformats.org/markup-compatibility/2006">
          <mc:Choice Requires="x14">
            <control shapeId="2072" r:id="rId13" name="Check Box 24">
              <controlPr defaultSize="0" autoFill="0" autoLine="0" autoPict="0">
                <anchor moveWithCells="1">
                  <from>
                    <xdr:col>0</xdr:col>
                    <xdr:colOff>15240</xdr:colOff>
                    <xdr:row>22</xdr:row>
                    <xdr:rowOff>15240</xdr:rowOff>
                  </from>
                  <to>
                    <xdr:col>2</xdr:col>
                    <xdr:colOff>38100</xdr:colOff>
                    <xdr:row>23</xdr:row>
                    <xdr:rowOff>45720</xdr:rowOff>
                  </to>
                </anchor>
              </controlPr>
            </control>
          </mc:Choice>
        </mc:AlternateContent>
        <mc:AlternateContent xmlns:mc="http://schemas.openxmlformats.org/markup-compatibility/2006">
          <mc:Choice Requires="x14">
            <control shapeId="2074" r:id="rId14" name="Check Box 26">
              <controlPr defaultSize="0" autoFill="0" autoLine="0" autoPict="0">
                <anchor moveWithCells="1">
                  <from>
                    <xdr:col>0</xdr:col>
                    <xdr:colOff>15240</xdr:colOff>
                    <xdr:row>25</xdr:row>
                    <xdr:rowOff>15240</xdr:rowOff>
                  </from>
                  <to>
                    <xdr:col>2</xdr:col>
                    <xdr:colOff>38100</xdr:colOff>
                    <xdr:row>26</xdr:row>
                    <xdr:rowOff>53340</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0</xdr:col>
                    <xdr:colOff>15240</xdr:colOff>
                    <xdr:row>28</xdr:row>
                    <xdr:rowOff>15240</xdr:rowOff>
                  </from>
                  <to>
                    <xdr:col>2</xdr:col>
                    <xdr:colOff>38100</xdr:colOff>
                    <xdr:row>29</xdr:row>
                    <xdr:rowOff>45720</xdr:rowOff>
                  </to>
                </anchor>
              </controlPr>
            </control>
          </mc:Choice>
        </mc:AlternateContent>
        <mc:AlternateContent xmlns:mc="http://schemas.openxmlformats.org/markup-compatibility/2006">
          <mc:Choice Requires="x14">
            <control shapeId="2079" r:id="rId16" name="Check Box 31">
              <controlPr defaultSize="0" autoFill="0" autoLine="0" autoPict="0">
                <anchor moveWithCells="1">
                  <from>
                    <xdr:col>0</xdr:col>
                    <xdr:colOff>15240</xdr:colOff>
                    <xdr:row>27</xdr:row>
                    <xdr:rowOff>15240</xdr:rowOff>
                  </from>
                  <to>
                    <xdr:col>2</xdr:col>
                    <xdr:colOff>38100</xdr:colOff>
                    <xdr:row>28</xdr:row>
                    <xdr:rowOff>45720</xdr:rowOff>
                  </to>
                </anchor>
              </controlPr>
            </control>
          </mc:Choice>
        </mc:AlternateContent>
        <mc:AlternateContent xmlns:mc="http://schemas.openxmlformats.org/markup-compatibility/2006">
          <mc:Choice Requires="x14">
            <control shapeId="2080" r:id="rId17" name="Check Box 32">
              <controlPr defaultSize="0" autoFill="0" autoLine="0" autoPict="0">
                <anchor moveWithCells="1">
                  <from>
                    <xdr:col>0</xdr:col>
                    <xdr:colOff>15240</xdr:colOff>
                    <xdr:row>29</xdr:row>
                    <xdr:rowOff>15240</xdr:rowOff>
                  </from>
                  <to>
                    <xdr:col>2</xdr:col>
                    <xdr:colOff>38100</xdr:colOff>
                    <xdr:row>30</xdr:row>
                    <xdr:rowOff>45720</xdr:rowOff>
                  </to>
                </anchor>
              </controlPr>
            </control>
          </mc:Choice>
        </mc:AlternateContent>
        <mc:AlternateContent xmlns:mc="http://schemas.openxmlformats.org/markup-compatibility/2006">
          <mc:Choice Requires="x14">
            <control shapeId="2081" r:id="rId18" name="Check Box 33">
              <controlPr defaultSize="0" autoFill="0" autoLine="0" autoPict="0">
                <anchor moveWithCells="1">
                  <from>
                    <xdr:col>0</xdr:col>
                    <xdr:colOff>15240</xdr:colOff>
                    <xdr:row>34</xdr:row>
                    <xdr:rowOff>15240</xdr:rowOff>
                  </from>
                  <to>
                    <xdr:col>2</xdr:col>
                    <xdr:colOff>38100</xdr:colOff>
                    <xdr:row>35</xdr:row>
                    <xdr:rowOff>45720</xdr:rowOff>
                  </to>
                </anchor>
              </controlPr>
            </control>
          </mc:Choice>
        </mc:AlternateContent>
        <mc:AlternateContent xmlns:mc="http://schemas.openxmlformats.org/markup-compatibility/2006">
          <mc:Choice Requires="x14">
            <control shapeId="2082" r:id="rId19" name="Check Box 34">
              <controlPr defaultSize="0" autoFill="0" autoLine="0" autoPict="0">
                <anchor moveWithCells="1">
                  <from>
                    <xdr:col>0</xdr:col>
                    <xdr:colOff>15240</xdr:colOff>
                    <xdr:row>35</xdr:row>
                    <xdr:rowOff>15240</xdr:rowOff>
                  </from>
                  <to>
                    <xdr:col>2</xdr:col>
                    <xdr:colOff>38100</xdr:colOff>
                    <xdr:row>36</xdr:row>
                    <xdr:rowOff>45720</xdr:rowOff>
                  </to>
                </anchor>
              </controlPr>
            </control>
          </mc:Choice>
        </mc:AlternateContent>
        <mc:AlternateContent xmlns:mc="http://schemas.openxmlformats.org/markup-compatibility/2006">
          <mc:Choice Requires="x14">
            <control shapeId="2083" r:id="rId20" name="Check Box 35">
              <controlPr defaultSize="0" autoFill="0" autoLine="0" autoPict="0">
                <anchor moveWithCells="1">
                  <from>
                    <xdr:col>0</xdr:col>
                    <xdr:colOff>15240</xdr:colOff>
                    <xdr:row>39</xdr:row>
                    <xdr:rowOff>15240</xdr:rowOff>
                  </from>
                  <to>
                    <xdr:col>2</xdr:col>
                    <xdr:colOff>38100</xdr:colOff>
                    <xdr:row>40</xdr:row>
                    <xdr:rowOff>45720</xdr:rowOff>
                  </to>
                </anchor>
              </controlPr>
            </control>
          </mc:Choice>
        </mc:AlternateContent>
        <mc:AlternateContent xmlns:mc="http://schemas.openxmlformats.org/markup-compatibility/2006">
          <mc:Choice Requires="x14">
            <control shapeId="2085" r:id="rId21" name="Check Box 37">
              <controlPr defaultSize="0" autoFill="0" autoLine="0" autoPict="0">
                <anchor moveWithCells="1">
                  <from>
                    <xdr:col>0</xdr:col>
                    <xdr:colOff>15240</xdr:colOff>
                    <xdr:row>40</xdr:row>
                    <xdr:rowOff>15240</xdr:rowOff>
                  </from>
                  <to>
                    <xdr:col>2</xdr:col>
                    <xdr:colOff>38100</xdr:colOff>
                    <xdr:row>41</xdr:row>
                    <xdr:rowOff>45720</xdr:rowOff>
                  </to>
                </anchor>
              </controlPr>
            </control>
          </mc:Choice>
        </mc:AlternateContent>
        <mc:AlternateContent xmlns:mc="http://schemas.openxmlformats.org/markup-compatibility/2006">
          <mc:Choice Requires="x14">
            <control shapeId="2086" r:id="rId22" name="Check Box 38">
              <controlPr defaultSize="0" autoFill="0" autoLine="0" autoPict="0">
                <anchor moveWithCells="1">
                  <from>
                    <xdr:col>0</xdr:col>
                    <xdr:colOff>15240</xdr:colOff>
                    <xdr:row>45</xdr:row>
                    <xdr:rowOff>15240</xdr:rowOff>
                  </from>
                  <to>
                    <xdr:col>2</xdr:col>
                    <xdr:colOff>38100</xdr:colOff>
                    <xdr:row>46</xdr:row>
                    <xdr:rowOff>45720</xdr:rowOff>
                  </to>
                </anchor>
              </controlPr>
            </control>
          </mc:Choice>
        </mc:AlternateContent>
        <mc:AlternateContent xmlns:mc="http://schemas.openxmlformats.org/markup-compatibility/2006">
          <mc:Choice Requires="x14">
            <control shapeId="2087" r:id="rId23" name="Check Box 39">
              <controlPr defaultSize="0" autoFill="0" autoLine="0" autoPict="0">
                <anchor moveWithCells="1">
                  <from>
                    <xdr:col>0</xdr:col>
                    <xdr:colOff>15240</xdr:colOff>
                    <xdr:row>46</xdr:row>
                    <xdr:rowOff>15240</xdr:rowOff>
                  </from>
                  <to>
                    <xdr:col>2</xdr:col>
                    <xdr:colOff>38100</xdr:colOff>
                    <xdr:row>47</xdr:row>
                    <xdr:rowOff>45720</xdr:rowOff>
                  </to>
                </anchor>
              </controlPr>
            </control>
          </mc:Choice>
        </mc:AlternateContent>
        <mc:AlternateContent xmlns:mc="http://schemas.openxmlformats.org/markup-compatibility/2006">
          <mc:Choice Requires="x14">
            <control shapeId="2088" r:id="rId24" name="Check Box 40">
              <controlPr defaultSize="0" autoFill="0" autoLine="0" autoPict="0">
                <anchor moveWithCells="1">
                  <from>
                    <xdr:col>0</xdr:col>
                    <xdr:colOff>15240</xdr:colOff>
                    <xdr:row>47</xdr:row>
                    <xdr:rowOff>15240</xdr:rowOff>
                  </from>
                  <to>
                    <xdr:col>2</xdr:col>
                    <xdr:colOff>38100</xdr:colOff>
                    <xdr:row>48</xdr:row>
                    <xdr:rowOff>45720</xdr:rowOff>
                  </to>
                </anchor>
              </controlPr>
            </control>
          </mc:Choice>
        </mc:AlternateContent>
        <mc:AlternateContent xmlns:mc="http://schemas.openxmlformats.org/markup-compatibility/2006">
          <mc:Choice Requires="x14">
            <control shapeId="2091" r:id="rId25" name="Check Box 43">
              <controlPr defaultSize="0" autoFill="0" autoLine="0" autoPict="0">
                <anchor moveWithCells="1">
                  <from>
                    <xdr:col>0</xdr:col>
                    <xdr:colOff>15240</xdr:colOff>
                    <xdr:row>48</xdr:row>
                    <xdr:rowOff>15240</xdr:rowOff>
                  </from>
                  <to>
                    <xdr:col>2</xdr:col>
                    <xdr:colOff>38100</xdr:colOff>
                    <xdr:row>49</xdr:row>
                    <xdr:rowOff>45720</xdr:rowOff>
                  </to>
                </anchor>
              </controlPr>
            </control>
          </mc:Choice>
        </mc:AlternateContent>
        <mc:AlternateContent xmlns:mc="http://schemas.openxmlformats.org/markup-compatibility/2006">
          <mc:Choice Requires="x14">
            <control shapeId="2092" r:id="rId26" name="Check Box 44">
              <controlPr defaultSize="0" autoFill="0" autoLine="0" autoPict="0">
                <anchor moveWithCells="1">
                  <from>
                    <xdr:col>0</xdr:col>
                    <xdr:colOff>15240</xdr:colOff>
                    <xdr:row>49</xdr:row>
                    <xdr:rowOff>22860</xdr:rowOff>
                  </from>
                  <to>
                    <xdr:col>2</xdr:col>
                    <xdr:colOff>38100</xdr:colOff>
                    <xdr:row>50</xdr:row>
                    <xdr:rowOff>53340</xdr:rowOff>
                  </to>
                </anchor>
              </controlPr>
            </control>
          </mc:Choice>
        </mc:AlternateContent>
        <mc:AlternateContent xmlns:mc="http://schemas.openxmlformats.org/markup-compatibility/2006">
          <mc:Choice Requires="x14">
            <control shapeId="2093" r:id="rId27" name="Check Box 45">
              <controlPr defaultSize="0" autoFill="0" autoLine="0" autoPict="0">
                <anchor moveWithCells="1">
                  <from>
                    <xdr:col>0</xdr:col>
                    <xdr:colOff>15240</xdr:colOff>
                    <xdr:row>50</xdr:row>
                    <xdr:rowOff>15240</xdr:rowOff>
                  </from>
                  <to>
                    <xdr:col>2</xdr:col>
                    <xdr:colOff>38100</xdr:colOff>
                    <xdr:row>51</xdr:row>
                    <xdr:rowOff>45720</xdr:rowOff>
                  </to>
                </anchor>
              </controlPr>
            </control>
          </mc:Choice>
        </mc:AlternateContent>
        <mc:AlternateContent xmlns:mc="http://schemas.openxmlformats.org/markup-compatibility/2006">
          <mc:Choice Requires="x14">
            <control shapeId="2094" r:id="rId28" name="Check Box 46">
              <controlPr defaultSize="0" autoFill="0" autoLine="0" autoPict="0">
                <anchor moveWithCells="1">
                  <from>
                    <xdr:col>0</xdr:col>
                    <xdr:colOff>15240</xdr:colOff>
                    <xdr:row>51</xdr:row>
                    <xdr:rowOff>15240</xdr:rowOff>
                  </from>
                  <to>
                    <xdr:col>2</xdr:col>
                    <xdr:colOff>38100</xdr:colOff>
                    <xdr:row>52</xdr:row>
                    <xdr:rowOff>45720</xdr:rowOff>
                  </to>
                </anchor>
              </controlPr>
            </control>
          </mc:Choice>
        </mc:AlternateContent>
        <mc:AlternateContent xmlns:mc="http://schemas.openxmlformats.org/markup-compatibility/2006">
          <mc:Choice Requires="x14">
            <control shapeId="2095" r:id="rId29" name="Check Box 47">
              <controlPr defaultSize="0" autoFill="0" autoLine="0" autoPict="0">
                <anchor moveWithCells="1">
                  <from>
                    <xdr:col>0</xdr:col>
                    <xdr:colOff>15240</xdr:colOff>
                    <xdr:row>52</xdr:row>
                    <xdr:rowOff>15240</xdr:rowOff>
                  </from>
                  <to>
                    <xdr:col>2</xdr:col>
                    <xdr:colOff>38100</xdr:colOff>
                    <xdr:row>53</xdr:row>
                    <xdr:rowOff>45720</xdr:rowOff>
                  </to>
                </anchor>
              </controlPr>
            </control>
          </mc:Choice>
        </mc:AlternateContent>
        <mc:AlternateContent xmlns:mc="http://schemas.openxmlformats.org/markup-compatibility/2006">
          <mc:Choice Requires="x14">
            <control shapeId="2096" r:id="rId30" name="Check Box 48">
              <controlPr defaultSize="0" autoFill="0" autoLine="0" autoPict="0">
                <anchor moveWithCells="1">
                  <from>
                    <xdr:col>0</xdr:col>
                    <xdr:colOff>15240</xdr:colOff>
                    <xdr:row>53</xdr:row>
                    <xdr:rowOff>15240</xdr:rowOff>
                  </from>
                  <to>
                    <xdr:col>2</xdr:col>
                    <xdr:colOff>38100</xdr:colOff>
                    <xdr:row>54</xdr:row>
                    <xdr:rowOff>45720</xdr:rowOff>
                  </to>
                </anchor>
              </controlPr>
            </control>
          </mc:Choice>
        </mc:AlternateContent>
        <mc:AlternateContent xmlns:mc="http://schemas.openxmlformats.org/markup-compatibility/2006">
          <mc:Choice Requires="x14">
            <control shapeId="2097" r:id="rId31" name="Check Box 49">
              <controlPr defaultSize="0" autoFill="0" autoLine="0" autoPict="0">
                <anchor moveWithCells="1">
                  <from>
                    <xdr:col>0</xdr:col>
                    <xdr:colOff>15240</xdr:colOff>
                    <xdr:row>54</xdr:row>
                    <xdr:rowOff>15240</xdr:rowOff>
                  </from>
                  <to>
                    <xdr:col>2</xdr:col>
                    <xdr:colOff>38100</xdr:colOff>
                    <xdr:row>55</xdr:row>
                    <xdr:rowOff>45720</xdr:rowOff>
                  </to>
                </anchor>
              </controlPr>
            </control>
          </mc:Choice>
        </mc:AlternateContent>
        <mc:AlternateContent xmlns:mc="http://schemas.openxmlformats.org/markup-compatibility/2006">
          <mc:Choice Requires="x14">
            <control shapeId="2098" r:id="rId32" name="Check Box 50">
              <controlPr defaultSize="0" autoFill="0" autoLine="0" autoPict="0">
                <anchor moveWithCells="1">
                  <from>
                    <xdr:col>0</xdr:col>
                    <xdr:colOff>15240</xdr:colOff>
                    <xdr:row>55</xdr:row>
                    <xdr:rowOff>15240</xdr:rowOff>
                  </from>
                  <to>
                    <xdr:col>2</xdr:col>
                    <xdr:colOff>38100</xdr:colOff>
                    <xdr:row>56</xdr:row>
                    <xdr:rowOff>45720</xdr:rowOff>
                  </to>
                </anchor>
              </controlPr>
            </control>
          </mc:Choice>
        </mc:AlternateContent>
        <mc:AlternateContent xmlns:mc="http://schemas.openxmlformats.org/markup-compatibility/2006">
          <mc:Choice Requires="x14">
            <control shapeId="2099" r:id="rId33" name="Check Box 51">
              <controlPr defaultSize="0" autoFill="0" autoLine="0" autoPict="0">
                <anchor moveWithCells="1">
                  <from>
                    <xdr:col>0</xdr:col>
                    <xdr:colOff>15240</xdr:colOff>
                    <xdr:row>58</xdr:row>
                    <xdr:rowOff>15240</xdr:rowOff>
                  </from>
                  <to>
                    <xdr:col>2</xdr:col>
                    <xdr:colOff>38100</xdr:colOff>
                    <xdr:row>59</xdr:row>
                    <xdr:rowOff>45720</xdr:rowOff>
                  </to>
                </anchor>
              </controlPr>
            </control>
          </mc:Choice>
        </mc:AlternateContent>
        <mc:AlternateContent xmlns:mc="http://schemas.openxmlformats.org/markup-compatibility/2006">
          <mc:Choice Requires="x14">
            <control shapeId="2100" r:id="rId34" name="Check Box 52">
              <controlPr defaultSize="0" autoFill="0" autoLine="0" autoPict="0">
                <anchor moveWithCells="1">
                  <from>
                    <xdr:col>0</xdr:col>
                    <xdr:colOff>38100</xdr:colOff>
                    <xdr:row>60</xdr:row>
                    <xdr:rowOff>15240</xdr:rowOff>
                  </from>
                  <to>
                    <xdr:col>2</xdr:col>
                    <xdr:colOff>60960</xdr:colOff>
                    <xdr:row>61</xdr:row>
                    <xdr:rowOff>45720</xdr:rowOff>
                  </to>
                </anchor>
              </controlPr>
            </control>
          </mc:Choice>
        </mc:AlternateContent>
        <mc:AlternateContent xmlns:mc="http://schemas.openxmlformats.org/markup-compatibility/2006">
          <mc:Choice Requires="x14">
            <control shapeId="2101" r:id="rId35" name="Check Box 53">
              <controlPr defaultSize="0" autoFill="0" autoLine="0" autoPict="0">
                <anchor moveWithCells="1">
                  <from>
                    <xdr:col>0</xdr:col>
                    <xdr:colOff>15240</xdr:colOff>
                    <xdr:row>68</xdr:row>
                    <xdr:rowOff>15240</xdr:rowOff>
                  </from>
                  <to>
                    <xdr:col>2</xdr:col>
                    <xdr:colOff>38100</xdr:colOff>
                    <xdr:row>69</xdr:row>
                    <xdr:rowOff>45720</xdr:rowOff>
                  </to>
                </anchor>
              </controlPr>
            </control>
          </mc:Choice>
        </mc:AlternateContent>
        <mc:AlternateContent xmlns:mc="http://schemas.openxmlformats.org/markup-compatibility/2006">
          <mc:Choice Requires="x14">
            <control shapeId="2102" r:id="rId36" name="Check Box 54">
              <controlPr defaultSize="0" autoFill="0" autoLine="0" autoPict="0">
                <anchor moveWithCells="1">
                  <from>
                    <xdr:col>0</xdr:col>
                    <xdr:colOff>15240</xdr:colOff>
                    <xdr:row>71</xdr:row>
                    <xdr:rowOff>15240</xdr:rowOff>
                  </from>
                  <to>
                    <xdr:col>2</xdr:col>
                    <xdr:colOff>38100</xdr:colOff>
                    <xdr:row>72</xdr:row>
                    <xdr:rowOff>45720</xdr:rowOff>
                  </to>
                </anchor>
              </controlPr>
            </control>
          </mc:Choice>
        </mc:AlternateContent>
        <mc:AlternateContent xmlns:mc="http://schemas.openxmlformats.org/markup-compatibility/2006">
          <mc:Choice Requires="x14">
            <control shapeId="2103" r:id="rId37" name="Check Box 55">
              <controlPr defaultSize="0" autoFill="0" autoLine="0" autoPict="0">
                <anchor moveWithCells="1">
                  <from>
                    <xdr:col>0</xdr:col>
                    <xdr:colOff>15240</xdr:colOff>
                    <xdr:row>69</xdr:row>
                    <xdr:rowOff>15240</xdr:rowOff>
                  </from>
                  <to>
                    <xdr:col>2</xdr:col>
                    <xdr:colOff>38100</xdr:colOff>
                    <xdr:row>70</xdr:row>
                    <xdr:rowOff>45720</xdr:rowOff>
                  </to>
                </anchor>
              </controlPr>
            </control>
          </mc:Choice>
        </mc:AlternateContent>
        <mc:AlternateContent xmlns:mc="http://schemas.openxmlformats.org/markup-compatibility/2006">
          <mc:Choice Requires="x14">
            <control shapeId="2104" r:id="rId38" name="Check Box 56">
              <controlPr defaultSize="0" autoFill="0" autoLine="0" autoPict="0">
                <anchor moveWithCells="1">
                  <from>
                    <xdr:col>0</xdr:col>
                    <xdr:colOff>15240</xdr:colOff>
                    <xdr:row>73</xdr:row>
                    <xdr:rowOff>15240</xdr:rowOff>
                  </from>
                  <to>
                    <xdr:col>2</xdr:col>
                    <xdr:colOff>38100</xdr:colOff>
                    <xdr:row>74</xdr:row>
                    <xdr:rowOff>45720</xdr:rowOff>
                  </to>
                </anchor>
              </controlPr>
            </control>
          </mc:Choice>
        </mc:AlternateContent>
        <mc:AlternateContent xmlns:mc="http://schemas.openxmlformats.org/markup-compatibility/2006">
          <mc:Choice Requires="x14">
            <control shapeId="2105" r:id="rId39" name="Check Box 57">
              <controlPr defaultSize="0" autoFill="0" autoLine="0" autoPict="0">
                <anchor moveWithCells="1">
                  <from>
                    <xdr:col>0</xdr:col>
                    <xdr:colOff>15240</xdr:colOff>
                    <xdr:row>82</xdr:row>
                    <xdr:rowOff>15240</xdr:rowOff>
                  </from>
                  <to>
                    <xdr:col>2</xdr:col>
                    <xdr:colOff>38100</xdr:colOff>
                    <xdr:row>83</xdr:row>
                    <xdr:rowOff>45720</xdr:rowOff>
                  </to>
                </anchor>
              </controlPr>
            </control>
          </mc:Choice>
        </mc:AlternateContent>
        <mc:AlternateContent xmlns:mc="http://schemas.openxmlformats.org/markup-compatibility/2006">
          <mc:Choice Requires="x14">
            <control shapeId="2106" r:id="rId40" name="Check Box 58">
              <controlPr defaultSize="0" autoFill="0" autoLine="0" autoPict="0">
                <anchor moveWithCells="1">
                  <from>
                    <xdr:col>0</xdr:col>
                    <xdr:colOff>15240</xdr:colOff>
                    <xdr:row>85</xdr:row>
                    <xdr:rowOff>15240</xdr:rowOff>
                  </from>
                  <to>
                    <xdr:col>2</xdr:col>
                    <xdr:colOff>38100</xdr:colOff>
                    <xdr:row>86</xdr:row>
                    <xdr:rowOff>45720</xdr:rowOff>
                  </to>
                </anchor>
              </controlPr>
            </control>
          </mc:Choice>
        </mc:AlternateContent>
        <mc:AlternateContent xmlns:mc="http://schemas.openxmlformats.org/markup-compatibility/2006">
          <mc:Choice Requires="x14">
            <control shapeId="2107" r:id="rId41" name="Check Box 59">
              <controlPr defaultSize="0" autoFill="0" autoLine="0" autoPict="0">
                <anchor moveWithCells="1">
                  <from>
                    <xdr:col>0</xdr:col>
                    <xdr:colOff>0</xdr:colOff>
                    <xdr:row>90</xdr:row>
                    <xdr:rowOff>160020</xdr:rowOff>
                  </from>
                  <to>
                    <xdr:col>2</xdr:col>
                    <xdr:colOff>22860</xdr:colOff>
                    <xdr:row>92</xdr:row>
                    <xdr:rowOff>7620</xdr:rowOff>
                  </to>
                </anchor>
              </controlPr>
            </control>
          </mc:Choice>
        </mc:AlternateContent>
        <mc:AlternateContent xmlns:mc="http://schemas.openxmlformats.org/markup-compatibility/2006">
          <mc:Choice Requires="x14">
            <control shapeId="2110" r:id="rId42" name="Check Box 62">
              <controlPr defaultSize="0" autoFill="0" autoLine="0" autoPict="0">
                <anchor moveWithCells="1">
                  <from>
                    <xdr:col>0</xdr:col>
                    <xdr:colOff>0</xdr:colOff>
                    <xdr:row>92</xdr:row>
                    <xdr:rowOff>0</xdr:rowOff>
                  </from>
                  <to>
                    <xdr:col>2</xdr:col>
                    <xdr:colOff>22860</xdr:colOff>
                    <xdr:row>93</xdr:row>
                    <xdr:rowOff>30480</xdr:rowOff>
                  </to>
                </anchor>
              </controlPr>
            </control>
          </mc:Choice>
        </mc:AlternateContent>
        <mc:AlternateContent xmlns:mc="http://schemas.openxmlformats.org/markup-compatibility/2006">
          <mc:Choice Requires="x14">
            <control shapeId="2111" r:id="rId43" name="Check Box 63">
              <controlPr defaultSize="0" autoFill="0" autoLine="0" autoPict="0">
                <anchor moveWithCells="1">
                  <from>
                    <xdr:col>0</xdr:col>
                    <xdr:colOff>15240</xdr:colOff>
                    <xdr:row>94</xdr:row>
                    <xdr:rowOff>160020</xdr:rowOff>
                  </from>
                  <to>
                    <xdr:col>2</xdr:col>
                    <xdr:colOff>38100</xdr:colOff>
                    <xdr:row>96</xdr:row>
                    <xdr:rowOff>7620</xdr:rowOff>
                  </to>
                </anchor>
              </controlPr>
            </control>
          </mc:Choice>
        </mc:AlternateContent>
        <mc:AlternateContent xmlns:mc="http://schemas.openxmlformats.org/markup-compatibility/2006">
          <mc:Choice Requires="x14">
            <control shapeId="2117" r:id="rId44" name="Check Box 69">
              <controlPr defaultSize="0" autoFill="0" autoLine="0" autoPict="0">
                <anchor moveWithCells="1">
                  <from>
                    <xdr:col>0</xdr:col>
                    <xdr:colOff>0</xdr:colOff>
                    <xdr:row>97</xdr:row>
                    <xdr:rowOff>0</xdr:rowOff>
                  </from>
                  <to>
                    <xdr:col>2</xdr:col>
                    <xdr:colOff>22860</xdr:colOff>
                    <xdr:row>98</xdr:row>
                    <xdr:rowOff>30480</xdr:rowOff>
                  </to>
                </anchor>
              </controlPr>
            </control>
          </mc:Choice>
        </mc:AlternateContent>
        <mc:AlternateContent xmlns:mc="http://schemas.openxmlformats.org/markup-compatibility/2006">
          <mc:Choice Requires="x14">
            <control shapeId="2118" r:id="rId45" name="Check Box 70">
              <controlPr defaultSize="0" autoFill="0" autoLine="0" autoPict="0">
                <anchor moveWithCells="1">
                  <from>
                    <xdr:col>0</xdr:col>
                    <xdr:colOff>0</xdr:colOff>
                    <xdr:row>98</xdr:row>
                    <xdr:rowOff>0</xdr:rowOff>
                  </from>
                  <to>
                    <xdr:col>2</xdr:col>
                    <xdr:colOff>22860</xdr:colOff>
                    <xdr:row>99</xdr:row>
                    <xdr:rowOff>30480</xdr:rowOff>
                  </to>
                </anchor>
              </controlPr>
            </control>
          </mc:Choice>
        </mc:AlternateContent>
        <mc:AlternateContent xmlns:mc="http://schemas.openxmlformats.org/markup-compatibility/2006">
          <mc:Choice Requires="x14">
            <control shapeId="2119" r:id="rId46" name="Check Box 71">
              <controlPr defaultSize="0" autoFill="0" autoLine="0" autoPict="0">
                <anchor moveWithCells="1">
                  <from>
                    <xdr:col>0</xdr:col>
                    <xdr:colOff>0</xdr:colOff>
                    <xdr:row>100</xdr:row>
                    <xdr:rowOff>0</xdr:rowOff>
                  </from>
                  <to>
                    <xdr:col>2</xdr:col>
                    <xdr:colOff>22860</xdr:colOff>
                    <xdr:row>101</xdr:row>
                    <xdr:rowOff>30480</xdr:rowOff>
                  </to>
                </anchor>
              </controlPr>
            </control>
          </mc:Choice>
        </mc:AlternateContent>
        <mc:AlternateContent xmlns:mc="http://schemas.openxmlformats.org/markup-compatibility/2006">
          <mc:Choice Requires="x14">
            <control shapeId="2120" r:id="rId47" name="Check Box 72">
              <controlPr defaultSize="0" autoFill="0" autoLine="0" autoPict="0">
                <anchor moveWithCells="1">
                  <from>
                    <xdr:col>0</xdr:col>
                    <xdr:colOff>0</xdr:colOff>
                    <xdr:row>101</xdr:row>
                    <xdr:rowOff>0</xdr:rowOff>
                  </from>
                  <to>
                    <xdr:col>2</xdr:col>
                    <xdr:colOff>22860</xdr:colOff>
                    <xdr:row>102</xdr:row>
                    <xdr:rowOff>30480</xdr:rowOff>
                  </to>
                </anchor>
              </controlPr>
            </control>
          </mc:Choice>
        </mc:AlternateContent>
        <mc:AlternateContent xmlns:mc="http://schemas.openxmlformats.org/markup-compatibility/2006">
          <mc:Choice Requires="x14">
            <control shapeId="2121" r:id="rId48" name="Check Box 73">
              <controlPr defaultSize="0" autoFill="0" autoLine="0" autoPict="0">
                <anchor moveWithCells="1">
                  <from>
                    <xdr:col>0</xdr:col>
                    <xdr:colOff>0</xdr:colOff>
                    <xdr:row>107</xdr:row>
                    <xdr:rowOff>0</xdr:rowOff>
                  </from>
                  <to>
                    <xdr:col>2</xdr:col>
                    <xdr:colOff>22860</xdr:colOff>
                    <xdr:row>108</xdr:row>
                    <xdr:rowOff>30480</xdr:rowOff>
                  </to>
                </anchor>
              </controlPr>
            </control>
          </mc:Choice>
        </mc:AlternateContent>
        <mc:AlternateContent xmlns:mc="http://schemas.openxmlformats.org/markup-compatibility/2006">
          <mc:Choice Requires="x14">
            <control shapeId="2122" r:id="rId49" name="Check Box 74">
              <controlPr defaultSize="0" autoFill="0" autoLine="0" autoPict="0">
                <anchor moveWithCells="1">
                  <from>
                    <xdr:col>0</xdr:col>
                    <xdr:colOff>0</xdr:colOff>
                    <xdr:row>110</xdr:row>
                    <xdr:rowOff>0</xdr:rowOff>
                  </from>
                  <to>
                    <xdr:col>2</xdr:col>
                    <xdr:colOff>22860</xdr:colOff>
                    <xdr:row>111</xdr:row>
                    <xdr:rowOff>30480</xdr:rowOff>
                  </to>
                </anchor>
              </controlPr>
            </control>
          </mc:Choice>
        </mc:AlternateContent>
        <mc:AlternateContent xmlns:mc="http://schemas.openxmlformats.org/markup-compatibility/2006">
          <mc:Choice Requires="x14">
            <control shapeId="2123" r:id="rId50" name="Check Box 75">
              <controlPr defaultSize="0" autoFill="0" autoLine="0" autoPict="0">
                <anchor moveWithCells="1">
                  <from>
                    <xdr:col>0</xdr:col>
                    <xdr:colOff>0</xdr:colOff>
                    <xdr:row>108</xdr:row>
                    <xdr:rowOff>0</xdr:rowOff>
                  </from>
                  <to>
                    <xdr:col>2</xdr:col>
                    <xdr:colOff>22860</xdr:colOff>
                    <xdr:row>109</xdr:row>
                    <xdr:rowOff>30480</xdr:rowOff>
                  </to>
                </anchor>
              </controlPr>
            </control>
          </mc:Choice>
        </mc:AlternateContent>
        <mc:AlternateContent xmlns:mc="http://schemas.openxmlformats.org/markup-compatibility/2006">
          <mc:Choice Requires="x14">
            <control shapeId="2124" r:id="rId51" name="Check Box 76">
              <controlPr defaultSize="0" autoFill="0" autoLine="0" autoPict="0">
                <anchor moveWithCells="1">
                  <from>
                    <xdr:col>0</xdr:col>
                    <xdr:colOff>0</xdr:colOff>
                    <xdr:row>109</xdr:row>
                    <xdr:rowOff>0</xdr:rowOff>
                  </from>
                  <to>
                    <xdr:col>2</xdr:col>
                    <xdr:colOff>22860</xdr:colOff>
                    <xdr:row>110</xdr:row>
                    <xdr:rowOff>30480</xdr:rowOff>
                  </to>
                </anchor>
              </controlPr>
            </control>
          </mc:Choice>
        </mc:AlternateContent>
        <mc:AlternateContent xmlns:mc="http://schemas.openxmlformats.org/markup-compatibility/2006">
          <mc:Choice Requires="x14">
            <control shapeId="2125" r:id="rId52" name="Check Box 77">
              <controlPr defaultSize="0" autoFill="0" autoLine="0" autoPict="0">
                <anchor moveWithCells="1">
                  <from>
                    <xdr:col>0</xdr:col>
                    <xdr:colOff>0</xdr:colOff>
                    <xdr:row>112</xdr:row>
                    <xdr:rowOff>0</xdr:rowOff>
                  </from>
                  <to>
                    <xdr:col>2</xdr:col>
                    <xdr:colOff>22860</xdr:colOff>
                    <xdr:row>113</xdr:row>
                    <xdr:rowOff>30480</xdr:rowOff>
                  </to>
                </anchor>
              </controlPr>
            </control>
          </mc:Choice>
        </mc:AlternateContent>
        <mc:AlternateContent xmlns:mc="http://schemas.openxmlformats.org/markup-compatibility/2006">
          <mc:Choice Requires="x14">
            <control shapeId="2126" r:id="rId53" name="Check Box 78">
              <controlPr defaultSize="0" autoFill="0" autoLine="0" autoPict="0">
                <anchor moveWithCells="1">
                  <from>
                    <xdr:col>0</xdr:col>
                    <xdr:colOff>0</xdr:colOff>
                    <xdr:row>113</xdr:row>
                    <xdr:rowOff>0</xdr:rowOff>
                  </from>
                  <to>
                    <xdr:col>2</xdr:col>
                    <xdr:colOff>22860</xdr:colOff>
                    <xdr:row>114</xdr:row>
                    <xdr:rowOff>30480</xdr:rowOff>
                  </to>
                </anchor>
              </controlPr>
            </control>
          </mc:Choice>
        </mc:AlternateContent>
        <mc:AlternateContent xmlns:mc="http://schemas.openxmlformats.org/markup-compatibility/2006">
          <mc:Choice Requires="x14">
            <control shapeId="2127" r:id="rId54" name="Check Box 79">
              <controlPr defaultSize="0" autoFill="0" autoLine="0" autoPict="0">
                <anchor moveWithCells="1">
                  <from>
                    <xdr:col>0</xdr:col>
                    <xdr:colOff>0</xdr:colOff>
                    <xdr:row>114</xdr:row>
                    <xdr:rowOff>0</xdr:rowOff>
                  </from>
                  <to>
                    <xdr:col>2</xdr:col>
                    <xdr:colOff>22860</xdr:colOff>
                    <xdr:row>115</xdr:row>
                    <xdr:rowOff>30480</xdr:rowOff>
                  </to>
                </anchor>
              </controlPr>
            </control>
          </mc:Choice>
        </mc:AlternateContent>
        <mc:AlternateContent xmlns:mc="http://schemas.openxmlformats.org/markup-compatibility/2006">
          <mc:Choice Requires="x14">
            <control shapeId="2128" r:id="rId55" name="Check Box 80">
              <controlPr defaultSize="0" autoFill="0" autoLine="0" autoPict="0">
                <anchor moveWithCells="1">
                  <from>
                    <xdr:col>0</xdr:col>
                    <xdr:colOff>0</xdr:colOff>
                    <xdr:row>114</xdr:row>
                    <xdr:rowOff>167640</xdr:rowOff>
                  </from>
                  <to>
                    <xdr:col>2</xdr:col>
                    <xdr:colOff>22860</xdr:colOff>
                    <xdr:row>116</xdr:row>
                    <xdr:rowOff>15240</xdr:rowOff>
                  </to>
                </anchor>
              </controlPr>
            </control>
          </mc:Choice>
        </mc:AlternateContent>
        <mc:AlternateContent xmlns:mc="http://schemas.openxmlformats.org/markup-compatibility/2006">
          <mc:Choice Requires="x14">
            <control shapeId="2129" r:id="rId56" name="Check Box 81">
              <controlPr defaultSize="0" autoFill="0" autoLine="0" autoPict="0">
                <anchor moveWithCells="1">
                  <from>
                    <xdr:col>0</xdr:col>
                    <xdr:colOff>0</xdr:colOff>
                    <xdr:row>116</xdr:row>
                    <xdr:rowOff>0</xdr:rowOff>
                  </from>
                  <to>
                    <xdr:col>2</xdr:col>
                    <xdr:colOff>22860</xdr:colOff>
                    <xdr:row>117</xdr:row>
                    <xdr:rowOff>30480</xdr:rowOff>
                  </to>
                </anchor>
              </controlPr>
            </control>
          </mc:Choice>
        </mc:AlternateContent>
        <mc:AlternateContent xmlns:mc="http://schemas.openxmlformats.org/markup-compatibility/2006">
          <mc:Choice Requires="x14">
            <control shapeId="2130" r:id="rId57" name="Check Box 82">
              <controlPr defaultSize="0" autoFill="0" autoLine="0" autoPict="0">
                <anchor moveWithCells="1">
                  <from>
                    <xdr:col>0</xdr:col>
                    <xdr:colOff>0</xdr:colOff>
                    <xdr:row>117</xdr:row>
                    <xdr:rowOff>0</xdr:rowOff>
                  </from>
                  <to>
                    <xdr:col>2</xdr:col>
                    <xdr:colOff>22860</xdr:colOff>
                    <xdr:row>118</xdr:row>
                    <xdr:rowOff>30480</xdr:rowOff>
                  </to>
                </anchor>
              </controlPr>
            </control>
          </mc:Choice>
        </mc:AlternateContent>
        <mc:AlternateContent xmlns:mc="http://schemas.openxmlformats.org/markup-compatibility/2006">
          <mc:Choice Requires="x14">
            <control shapeId="2131" r:id="rId58" name="Check Box 83">
              <controlPr defaultSize="0" autoFill="0" autoLine="0" autoPict="0">
                <anchor moveWithCells="1">
                  <from>
                    <xdr:col>0</xdr:col>
                    <xdr:colOff>0</xdr:colOff>
                    <xdr:row>118</xdr:row>
                    <xdr:rowOff>0</xdr:rowOff>
                  </from>
                  <to>
                    <xdr:col>2</xdr:col>
                    <xdr:colOff>22860</xdr:colOff>
                    <xdr:row>119</xdr:row>
                    <xdr:rowOff>30480</xdr:rowOff>
                  </to>
                </anchor>
              </controlPr>
            </control>
          </mc:Choice>
        </mc:AlternateContent>
        <mc:AlternateContent xmlns:mc="http://schemas.openxmlformats.org/markup-compatibility/2006">
          <mc:Choice Requires="x14">
            <control shapeId="2132" r:id="rId59" name="Check Box 84">
              <controlPr defaultSize="0" autoFill="0" autoLine="0" autoPict="0">
                <anchor moveWithCells="1">
                  <from>
                    <xdr:col>0</xdr:col>
                    <xdr:colOff>0</xdr:colOff>
                    <xdr:row>123</xdr:row>
                    <xdr:rowOff>0</xdr:rowOff>
                  </from>
                  <to>
                    <xdr:col>2</xdr:col>
                    <xdr:colOff>22860</xdr:colOff>
                    <xdr:row>124</xdr:row>
                    <xdr:rowOff>30480</xdr:rowOff>
                  </to>
                </anchor>
              </controlPr>
            </control>
          </mc:Choice>
        </mc:AlternateContent>
        <mc:AlternateContent xmlns:mc="http://schemas.openxmlformats.org/markup-compatibility/2006">
          <mc:Choice Requires="x14">
            <control shapeId="2133" r:id="rId60" name="Check Box 85">
              <controlPr defaultSize="0" autoFill="0" autoLine="0" autoPict="0">
                <anchor moveWithCells="1">
                  <from>
                    <xdr:col>0</xdr:col>
                    <xdr:colOff>0</xdr:colOff>
                    <xdr:row>124</xdr:row>
                    <xdr:rowOff>0</xdr:rowOff>
                  </from>
                  <to>
                    <xdr:col>2</xdr:col>
                    <xdr:colOff>22860</xdr:colOff>
                    <xdr:row>125</xdr:row>
                    <xdr:rowOff>30480</xdr:rowOff>
                  </to>
                </anchor>
              </controlPr>
            </control>
          </mc:Choice>
        </mc:AlternateContent>
        <mc:AlternateContent xmlns:mc="http://schemas.openxmlformats.org/markup-compatibility/2006">
          <mc:Choice Requires="x14">
            <control shapeId="2134" r:id="rId61" name="Check Box 86">
              <controlPr defaultSize="0" autoFill="0" autoLine="0" autoPict="0">
                <anchor moveWithCells="1">
                  <from>
                    <xdr:col>0</xdr:col>
                    <xdr:colOff>0</xdr:colOff>
                    <xdr:row>126</xdr:row>
                    <xdr:rowOff>0</xdr:rowOff>
                  </from>
                  <to>
                    <xdr:col>2</xdr:col>
                    <xdr:colOff>22860</xdr:colOff>
                    <xdr:row>127</xdr:row>
                    <xdr:rowOff>30480</xdr:rowOff>
                  </to>
                </anchor>
              </controlPr>
            </control>
          </mc:Choice>
        </mc:AlternateContent>
        <mc:AlternateContent xmlns:mc="http://schemas.openxmlformats.org/markup-compatibility/2006">
          <mc:Choice Requires="x14">
            <control shapeId="2135" r:id="rId62" name="Check Box 87">
              <controlPr defaultSize="0" autoFill="0" autoLine="0" autoPict="0">
                <anchor moveWithCells="1">
                  <from>
                    <xdr:col>0</xdr:col>
                    <xdr:colOff>0</xdr:colOff>
                    <xdr:row>127</xdr:row>
                    <xdr:rowOff>0</xdr:rowOff>
                  </from>
                  <to>
                    <xdr:col>2</xdr:col>
                    <xdr:colOff>22860</xdr:colOff>
                    <xdr:row>128</xdr:row>
                    <xdr:rowOff>30480</xdr:rowOff>
                  </to>
                </anchor>
              </controlPr>
            </control>
          </mc:Choice>
        </mc:AlternateContent>
        <mc:AlternateContent xmlns:mc="http://schemas.openxmlformats.org/markup-compatibility/2006">
          <mc:Choice Requires="x14">
            <control shapeId="2136" r:id="rId63" name="Check Box 88">
              <controlPr defaultSize="0" autoFill="0" autoLine="0" autoPict="0">
                <anchor moveWithCells="1">
                  <from>
                    <xdr:col>0</xdr:col>
                    <xdr:colOff>0</xdr:colOff>
                    <xdr:row>128</xdr:row>
                    <xdr:rowOff>0</xdr:rowOff>
                  </from>
                  <to>
                    <xdr:col>2</xdr:col>
                    <xdr:colOff>22860</xdr:colOff>
                    <xdr:row>129</xdr:row>
                    <xdr:rowOff>30480</xdr:rowOff>
                  </to>
                </anchor>
              </controlPr>
            </control>
          </mc:Choice>
        </mc:AlternateContent>
        <mc:AlternateContent xmlns:mc="http://schemas.openxmlformats.org/markup-compatibility/2006">
          <mc:Choice Requires="x14">
            <control shapeId="2137" r:id="rId64" name="Check Box 89">
              <controlPr defaultSize="0" autoFill="0" autoLine="0" autoPict="0">
                <anchor moveWithCells="1">
                  <from>
                    <xdr:col>0</xdr:col>
                    <xdr:colOff>0</xdr:colOff>
                    <xdr:row>135</xdr:row>
                    <xdr:rowOff>0</xdr:rowOff>
                  </from>
                  <to>
                    <xdr:col>2</xdr:col>
                    <xdr:colOff>22860</xdr:colOff>
                    <xdr:row>136</xdr:row>
                    <xdr:rowOff>30480</xdr:rowOff>
                  </to>
                </anchor>
              </controlPr>
            </control>
          </mc:Choice>
        </mc:AlternateContent>
        <mc:AlternateContent xmlns:mc="http://schemas.openxmlformats.org/markup-compatibility/2006">
          <mc:Choice Requires="x14">
            <control shapeId="2138" r:id="rId65" name="Check Box 90">
              <controlPr defaultSize="0" autoFill="0" autoLine="0" autoPict="0">
                <anchor moveWithCells="1">
                  <from>
                    <xdr:col>0</xdr:col>
                    <xdr:colOff>0</xdr:colOff>
                    <xdr:row>136</xdr:row>
                    <xdr:rowOff>0</xdr:rowOff>
                  </from>
                  <to>
                    <xdr:col>2</xdr:col>
                    <xdr:colOff>22860</xdr:colOff>
                    <xdr:row>137</xdr:row>
                    <xdr:rowOff>30480</xdr:rowOff>
                  </to>
                </anchor>
              </controlPr>
            </control>
          </mc:Choice>
        </mc:AlternateContent>
        <mc:AlternateContent xmlns:mc="http://schemas.openxmlformats.org/markup-compatibility/2006">
          <mc:Choice Requires="x14">
            <control shapeId="2139" r:id="rId66" name="Check Box 91">
              <controlPr defaultSize="0" autoFill="0" autoLine="0" autoPict="0">
                <anchor moveWithCells="1">
                  <from>
                    <xdr:col>0</xdr:col>
                    <xdr:colOff>0</xdr:colOff>
                    <xdr:row>137</xdr:row>
                    <xdr:rowOff>0</xdr:rowOff>
                  </from>
                  <to>
                    <xdr:col>2</xdr:col>
                    <xdr:colOff>22860</xdr:colOff>
                    <xdr:row>138</xdr:row>
                    <xdr:rowOff>30480</xdr:rowOff>
                  </to>
                </anchor>
              </controlPr>
            </control>
          </mc:Choice>
        </mc:AlternateContent>
        <mc:AlternateContent xmlns:mc="http://schemas.openxmlformats.org/markup-compatibility/2006">
          <mc:Choice Requires="x14">
            <control shapeId="2140" r:id="rId67" name="Check Box 92">
              <controlPr defaultSize="0" autoFill="0" autoLine="0" autoPict="0">
                <anchor moveWithCells="1">
                  <from>
                    <xdr:col>0</xdr:col>
                    <xdr:colOff>0</xdr:colOff>
                    <xdr:row>144</xdr:row>
                    <xdr:rowOff>0</xdr:rowOff>
                  </from>
                  <to>
                    <xdr:col>2</xdr:col>
                    <xdr:colOff>22860</xdr:colOff>
                    <xdr:row>145</xdr:row>
                    <xdr:rowOff>30480</xdr:rowOff>
                  </to>
                </anchor>
              </controlPr>
            </control>
          </mc:Choice>
        </mc:AlternateContent>
        <mc:AlternateContent xmlns:mc="http://schemas.openxmlformats.org/markup-compatibility/2006">
          <mc:Choice Requires="x14">
            <control shapeId="2141" r:id="rId68" name="Check Box 93">
              <controlPr defaultSize="0" autoFill="0" autoLine="0" autoPict="0">
                <anchor moveWithCells="1">
                  <from>
                    <xdr:col>0</xdr:col>
                    <xdr:colOff>0</xdr:colOff>
                    <xdr:row>145</xdr:row>
                    <xdr:rowOff>0</xdr:rowOff>
                  </from>
                  <to>
                    <xdr:col>2</xdr:col>
                    <xdr:colOff>22860</xdr:colOff>
                    <xdr:row>146</xdr:row>
                    <xdr:rowOff>30480</xdr:rowOff>
                  </to>
                </anchor>
              </controlPr>
            </control>
          </mc:Choice>
        </mc:AlternateContent>
        <mc:AlternateContent xmlns:mc="http://schemas.openxmlformats.org/markup-compatibility/2006">
          <mc:Choice Requires="x14">
            <control shapeId="2142" r:id="rId69" name="Check Box 94">
              <controlPr defaultSize="0" autoFill="0" autoLine="0" autoPict="0">
                <anchor moveWithCells="1">
                  <from>
                    <xdr:col>0</xdr:col>
                    <xdr:colOff>0</xdr:colOff>
                    <xdr:row>146</xdr:row>
                    <xdr:rowOff>0</xdr:rowOff>
                  </from>
                  <to>
                    <xdr:col>2</xdr:col>
                    <xdr:colOff>22860</xdr:colOff>
                    <xdr:row>147</xdr:row>
                    <xdr:rowOff>30480</xdr:rowOff>
                  </to>
                </anchor>
              </controlPr>
            </control>
          </mc:Choice>
        </mc:AlternateContent>
        <mc:AlternateContent xmlns:mc="http://schemas.openxmlformats.org/markup-compatibility/2006">
          <mc:Choice Requires="x14">
            <control shapeId="2143" r:id="rId70" name="Check Box 95">
              <controlPr defaultSize="0" autoFill="0" autoLine="0" autoPict="0">
                <anchor moveWithCells="1">
                  <from>
                    <xdr:col>0</xdr:col>
                    <xdr:colOff>0</xdr:colOff>
                    <xdr:row>150</xdr:row>
                    <xdr:rowOff>0</xdr:rowOff>
                  </from>
                  <to>
                    <xdr:col>2</xdr:col>
                    <xdr:colOff>22860</xdr:colOff>
                    <xdr:row>151</xdr:row>
                    <xdr:rowOff>30480</xdr:rowOff>
                  </to>
                </anchor>
              </controlPr>
            </control>
          </mc:Choice>
        </mc:AlternateContent>
        <mc:AlternateContent xmlns:mc="http://schemas.openxmlformats.org/markup-compatibility/2006">
          <mc:Choice Requires="x14">
            <control shapeId="2144" r:id="rId71" name="Check Box 96">
              <controlPr defaultSize="0" autoFill="0" autoLine="0" autoPict="0">
                <anchor moveWithCells="1">
                  <from>
                    <xdr:col>0</xdr:col>
                    <xdr:colOff>0</xdr:colOff>
                    <xdr:row>151</xdr:row>
                    <xdr:rowOff>0</xdr:rowOff>
                  </from>
                  <to>
                    <xdr:col>2</xdr:col>
                    <xdr:colOff>22860</xdr:colOff>
                    <xdr:row>152</xdr:row>
                    <xdr:rowOff>30480</xdr:rowOff>
                  </to>
                </anchor>
              </controlPr>
            </control>
          </mc:Choice>
        </mc:AlternateContent>
        <mc:AlternateContent xmlns:mc="http://schemas.openxmlformats.org/markup-compatibility/2006">
          <mc:Choice Requires="x14">
            <control shapeId="2147" r:id="rId72" name="Check Box 99">
              <controlPr defaultSize="0" autoFill="0" autoLine="0" autoPict="0">
                <anchor moveWithCells="1">
                  <from>
                    <xdr:col>0</xdr:col>
                    <xdr:colOff>0</xdr:colOff>
                    <xdr:row>160</xdr:row>
                    <xdr:rowOff>0</xdr:rowOff>
                  </from>
                  <to>
                    <xdr:col>2</xdr:col>
                    <xdr:colOff>22860</xdr:colOff>
                    <xdr:row>161</xdr:row>
                    <xdr:rowOff>30480</xdr:rowOff>
                  </to>
                </anchor>
              </controlPr>
            </control>
          </mc:Choice>
        </mc:AlternateContent>
        <mc:AlternateContent xmlns:mc="http://schemas.openxmlformats.org/markup-compatibility/2006">
          <mc:Choice Requires="x14">
            <control shapeId="2148" r:id="rId73" name="Check Box 100">
              <controlPr defaultSize="0" autoFill="0" autoLine="0" autoPict="0">
                <anchor moveWithCells="1">
                  <from>
                    <xdr:col>0</xdr:col>
                    <xdr:colOff>0</xdr:colOff>
                    <xdr:row>161</xdr:row>
                    <xdr:rowOff>0</xdr:rowOff>
                  </from>
                  <to>
                    <xdr:col>2</xdr:col>
                    <xdr:colOff>22860</xdr:colOff>
                    <xdr:row>162</xdr:row>
                    <xdr:rowOff>30480</xdr:rowOff>
                  </to>
                </anchor>
              </controlPr>
            </control>
          </mc:Choice>
        </mc:AlternateContent>
        <mc:AlternateContent xmlns:mc="http://schemas.openxmlformats.org/markup-compatibility/2006">
          <mc:Choice Requires="x14">
            <control shapeId="2150" r:id="rId74" name="Check Box 102">
              <controlPr defaultSize="0" autoFill="0" autoLine="0" autoPict="0">
                <anchor moveWithCells="1">
                  <from>
                    <xdr:col>0</xdr:col>
                    <xdr:colOff>0</xdr:colOff>
                    <xdr:row>165</xdr:row>
                    <xdr:rowOff>0</xdr:rowOff>
                  </from>
                  <to>
                    <xdr:col>2</xdr:col>
                    <xdr:colOff>22860</xdr:colOff>
                    <xdr:row>166</xdr:row>
                    <xdr:rowOff>30480</xdr:rowOff>
                  </to>
                </anchor>
              </controlPr>
            </control>
          </mc:Choice>
        </mc:AlternateContent>
        <mc:AlternateContent xmlns:mc="http://schemas.openxmlformats.org/markup-compatibility/2006">
          <mc:Choice Requires="x14">
            <control shapeId="2151" r:id="rId75" name="Check Box 103">
              <controlPr defaultSize="0" autoFill="0" autoLine="0" autoPict="0">
                <anchor moveWithCells="1">
                  <from>
                    <xdr:col>0</xdr:col>
                    <xdr:colOff>0</xdr:colOff>
                    <xdr:row>166</xdr:row>
                    <xdr:rowOff>0</xdr:rowOff>
                  </from>
                  <to>
                    <xdr:col>2</xdr:col>
                    <xdr:colOff>22860</xdr:colOff>
                    <xdr:row>167</xdr:row>
                    <xdr:rowOff>30480</xdr:rowOff>
                  </to>
                </anchor>
              </controlPr>
            </control>
          </mc:Choice>
        </mc:AlternateContent>
        <mc:AlternateContent xmlns:mc="http://schemas.openxmlformats.org/markup-compatibility/2006">
          <mc:Choice Requires="x14">
            <control shapeId="2152" r:id="rId76" name="Check Box 104">
              <controlPr defaultSize="0" autoFill="0" autoLine="0" autoPict="0">
                <anchor moveWithCells="1">
                  <from>
                    <xdr:col>0</xdr:col>
                    <xdr:colOff>0</xdr:colOff>
                    <xdr:row>182</xdr:row>
                    <xdr:rowOff>0</xdr:rowOff>
                  </from>
                  <to>
                    <xdr:col>2</xdr:col>
                    <xdr:colOff>22860</xdr:colOff>
                    <xdr:row>183</xdr:row>
                    <xdr:rowOff>30480</xdr:rowOff>
                  </to>
                </anchor>
              </controlPr>
            </control>
          </mc:Choice>
        </mc:AlternateContent>
        <mc:AlternateContent xmlns:mc="http://schemas.openxmlformats.org/markup-compatibility/2006">
          <mc:Choice Requires="x14">
            <control shapeId="2153" r:id="rId77" name="Check Box 105">
              <controlPr defaultSize="0" autoFill="0" autoLine="0" autoPict="0">
                <anchor moveWithCells="1">
                  <from>
                    <xdr:col>0</xdr:col>
                    <xdr:colOff>0</xdr:colOff>
                    <xdr:row>187</xdr:row>
                    <xdr:rowOff>0</xdr:rowOff>
                  </from>
                  <to>
                    <xdr:col>2</xdr:col>
                    <xdr:colOff>22860</xdr:colOff>
                    <xdr:row>188</xdr:row>
                    <xdr:rowOff>30480</xdr:rowOff>
                  </to>
                </anchor>
              </controlPr>
            </control>
          </mc:Choice>
        </mc:AlternateContent>
        <mc:AlternateContent xmlns:mc="http://schemas.openxmlformats.org/markup-compatibility/2006">
          <mc:Choice Requires="x14">
            <control shapeId="2154" r:id="rId78" name="Check Box 106">
              <controlPr defaultSize="0" autoFill="0" autoLine="0" autoPict="0">
                <anchor moveWithCells="1">
                  <from>
                    <xdr:col>0</xdr:col>
                    <xdr:colOff>0</xdr:colOff>
                    <xdr:row>188</xdr:row>
                    <xdr:rowOff>0</xdr:rowOff>
                  </from>
                  <to>
                    <xdr:col>2</xdr:col>
                    <xdr:colOff>22860</xdr:colOff>
                    <xdr:row>189</xdr:row>
                    <xdr:rowOff>30480</xdr:rowOff>
                  </to>
                </anchor>
              </controlPr>
            </control>
          </mc:Choice>
        </mc:AlternateContent>
        <mc:AlternateContent xmlns:mc="http://schemas.openxmlformats.org/markup-compatibility/2006">
          <mc:Choice Requires="x14">
            <control shapeId="2155" r:id="rId79" name="Check Box 107">
              <controlPr defaultSize="0" autoFill="0" autoLine="0" autoPict="0">
                <anchor moveWithCells="1">
                  <from>
                    <xdr:col>0</xdr:col>
                    <xdr:colOff>0</xdr:colOff>
                    <xdr:row>189</xdr:row>
                    <xdr:rowOff>0</xdr:rowOff>
                  </from>
                  <to>
                    <xdr:col>2</xdr:col>
                    <xdr:colOff>22860</xdr:colOff>
                    <xdr:row>190</xdr:row>
                    <xdr:rowOff>30480</xdr:rowOff>
                  </to>
                </anchor>
              </controlPr>
            </control>
          </mc:Choice>
        </mc:AlternateContent>
        <mc:AlternateContent xmlns:mc="http://schemas.openxmlformats.org/markup-compatibility/2006">
          <mc:Choice Requires="x14">
            <control shapeId="2156" r:id="rId80" name="Check Box 108">
              <controlPr defaultSize="0" autoFill="0" autoLine="0" autoPict="0">
                <anchor moveWithCells="1">
                  <from>
                    <xdr:col>0</xdr:col>
                    <xdr:colOff>0</xdr:colOff>
                    <xdr:row>190</xdr:row>
                    <xdr:rowOff>0</xdr:rowOff>
                  </from>
                  <to>
                    <xdr:col>2</xdr:col>
                    <xdr:colOff>22860</xdr:colOff>
                    <xdr:row>191</xdr:row>
                    <xdr:rowOff>30480</xdr:rowOff>
                  </to>
                </anchor>
              </controlPr>
            </control>
          </mc:Choice>
        </mc:AlternateContent>
        <mc:AlternateContent xmlns:mc="http://schemas.openxmlformats.org/markup-compatibility/2006">
          <mc:Choice Requires="x14">
            <control shapeId="2157" r:id="rId81" name="Check Box 109">
              <controlPr defaultSize="0" autoFill="0" autoLine="0" autoPict="0">
                <anchor moveWithCells="1">
                  <from>
                    <xdr:col>0</xdr:col>
                    <xdr:colOff>0</xdr:colOff>
                    <xdr:row>183</xdr:row>
                    <xdr:rowOff>0</xdr:rowOff>
                  </from>
                  <to>
                    <xdr:col>2</xdr:col>
                    <xdr:colOff>22860</xdr:colOff>
                    <xdr:row>184</xdr:row>
                    <xdr:rowOff>30480</xdr:rowOff>
                  </to>
                </anchor>
              </controlPr>
            </control>
          </mc:Choice>
        </mc:AlternateContent>
        <mc:AlternateContent xmlns:mc="http://schemas.openxmlformats.org/markup-compatibility/2006">
          <mc:Choice Requires="x14">
            <control shapeId="2158" r:id="rId82" name="Check Box 110">
              <controlPr defaultSize="0" autoFill="0" autoLine="0" autoPict="0">
                <anchor moveWithCells="1">
                  <from>
                    <xdr:col>0</xdr:col>
                    <xdr:colOff>0</xdr:colOff>
                    <xdr:row>169</xdr:row>
                    <xdr:rowOff>0</xdr:rowOff>
                  </from>
                  <to>
                    <xdr:col>2</xdr:col>
                    <xdr:colOff>22860</xdr:colOff>
                    <xdr:row>170</xdr:row>
                    <xdr:rowOff>30480</xdr:rowOff>
                  </to>
                </anchor>
              </controlPr>
            </control>
          </mc:Choice>
        </mc:AlternateContent>
        <mc:AlternateContent xmlns:mc="http://schemas.openxmlformats.org/markup-compatibility/2006">
          <mc:Choice Requires="x14">
            <control shapeId="2159" r:id="rId83" name="Check Box 111">
              <controlPr defaultSize="0" autoFill="0" autoLine="0" autoPict="0">
                <anchor moveWithCells="1">
                  <from>
                    <xdr:col>1</xdr:col>
                    <xdr:colOff>22860</xdr:colOff>
                    <xdr:row>168</xdr:row>
                    <xdr:rowOff>106680</xdr:rowOff>
                  </from>
                  <to>
                    <xdr:col>2</xdr:col>
                    <xdr:colOff>358140</xdr:colOff>
                    <xdr:row>169</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22D72A5-5683-47FD-A062-DB84A0D43064}">
          <x14:formula1>
            <xm:f>'Table-Range'!$B$2:$B$3</xm:f>
          </x14:formula1>
          <xm:sqref>A7:A11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E5832-BF4D-4DC9-8833-38C770EE969E}">
  <dimension ref="A1:F29"/>
  <sheetViews>
    <sheetView workbookViewId="0">
      <selection activeCell="B15" sqref="B15"/>
    </sheetView>
  </sheetViews>
  <sheetFormatPr defaultRowHeight="14.4" x14ac:dyDescent="0.3"/>
  <cols>
    <col min="1" max="1" width="20.77734375" style="112" customWidth="1"/>
    <col min="2" max="2" width="36.109375" style="112" customWidth="1"/>
    <col min="3" max="3" width="38.77734375" style="112" customWidth="1"/>
    <col min="4" max="4" width="44.5546875" style="112" customWidth="1"/>
    <col min="5" max="5" width="17.5546875" style="112" customWidth="1"/>
    <col min="6" max="6" width="14.88671875" style="112" customWidth="1"/>
    <col min="7" max="16384" width="8.88671875" style="112"/>
  </cols>
  <sheetData>
    <row r="1" spans="1:6" ht="14.4" customHeight="1" x14ac:dyDescent="0.3">
      <c r="A1" s="192" t="s">
        <v>1520</v>
      </c>
      <c r="B1" s="192"/>
      <c r="C1" s="192"/>
      <c r="D1" s="192"/>
      <c r="E1" s="192"/>
      <c r="F1" s="192"/>
    </row>
    <row r="2" spans="1:6" s="97" customFormat="1" ht="18" x14ac:dyDescent="0.35">
      <c r="A2" s="168" t="s">
        <v>31</v>
      </c>
      <c r="B2" s="168"/>
      <c r="C2" s="168"/>
      <c r="D2" s="168"/>
      <c r="E2" s="168"/>
      <c r="F2" s="168"/>
    </row>
    <row r="3" spans="1:6" ht="62.4" x14ac:dyDescent="0.3">
      <c r="A3" s="118" t="s">
        <v>0</v>
      </c>
      <c r="B3" s="118" t="s">
        <v>32</v>
      </c>
      <c r="C3" s="119" t="s">
        <v>1879</v>
      </c>
      <c r="D3" s="119" t="s">
        <v>1880</v>
      </c>
      <c r="E3" s="118" t="s">
        <v>33</v>
      </c>
      <c r="F3" s="119" t="s">
        <v>34</v>
      </c>
    </row>
    <row r="20" spans="1:1" ht="13.8" customHeight="1" x14ac:dyDescent="0.3"/>
    <row r="24" spans="1:1" ht="27" customHeight="1" x14ac:dyDescent="0.3"/>
    <row r="27" spans="1:1" ht="302.39999999999998" x14ac:dyDescent="0.3">
      <c r="A27" s="112" t="s">
        <v>1519</v>
      </c>
    </row>
    <row r="28" spans="1:1" ht="244.8" x14ac:dyDescent="0.3">
      <c r="A28" s="112" t="s">
        <v>1516</v>
      </c>
    </row>
    <row r="29" spans="1:1" ht="172.8" x14ac:dyDescent="0.3">
      <c r="A29" s="112" t="s">
        <v>1517</v>
      </c>
    </row>
  </sheetData>
  <mergeCells count="2">
    <mergeCell ref="A1:F1"/>
    <mergeCell ref="A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3318-AD8F-4912-BAF1-784FF58B4B56}">
  <dimension ref="A1:L25"/>
  <sheetViews>
    <sheetView workbookViewId="0">
      <selection activeCell="B7" sqref="B7"/>
    </sheetView>
  </sheetViews>
  <sheetFormatPr defaultRowHeight="14.4" x14ac:dyDescent="0.3"/>
  <cols>
    <col min="2" max="2" width="29.5546875" customWidth="1"/>
    <col min="3" max="3" width="28.21875" customWidth="1"/>
    <col min="4" max="4" width="29" customWidth="1"/>
    <col min="5" max="5" width="20" customWidth="1"/>
    <col min="6" max="6" width="13.77734375" customWidth="1"/>
    <col min="7" max="7" width="12.5546875" customWidth="1"/>
    <col min="8" max="8" width="12.33203125" customWidth="1"/>
    <col min="9" max="9" width="12.21875" customWidth="1"/>
    <col min="10" max="10" width="41.33203125" customWidth="1"/>
    <col min="11" max="11" width="52.5546875" customWidth="1"/>
    <col min="12" max="12" width="12.33203125" customWidth="1"/>
  </cols>
  <sheetData>
    <row r="1" spans="1:12" ht="30.6" customHeight="1" x14ac:dyDescent="0.3">
      <c r="A1" s="166" t="s">
        <v>1878</v>
      </c>
      <c r="B1" s="166"/>
      <c r="C1" s="166"/>
      <c r="D1" s="166"/>
      <c r="E1" s="166"/>
      <c r="F1" s="166"/>
      <c r="G1" s="166"/>
      <c r="H1" s="166"/>
      <c r="I1" s="166"/>
    </row>
    <row r="2" spans="1:12" ht="18" customHeight="1" x14ac:dyDescent="0.35">
      <c r="A2" s="120" t="s">
        <v>35</v>
      </c>
      <c r="B2" s="113"/>
      <c r="C2" s="113"/>
      <c r="D2" s="113"/>
      <c r="E2" s="113"/>
      <c r="F2" s="113"/>
      <c r="G2" s="113"/>
      <c r="H2" s="113"/>
      <c r="I2" s="113"/>
      <c r="J2" s="193" t="s">
        <v>1877</v>
      </c>
      <c r="K2" s="193"/>
    </row>
    <row r="3" spans="1:12" ht="35.4" customHeight="1" x14ac:dyDescent="0.3">
      <c r="A3" s="1" t="s">
        <v>0</v>
      </c>
      <c r="B3" s="1" t="s">
        <v>32</v>
      </c>
      <c r="C3" s="4" t="s">
        <v>36</v>
      </c>
      <c r="D3" s="4" t="s">
        <v>37</v>
      </c>
      <c r="E3" s="4" t="s">
        <v>38</v>
      </c>
      <c r="F3" s="1" t="s">
        <v>12</v>
      </c>
      <c r="G3" s="4" t="s">
        <v>39</v>
      </c>
      <c r="H3" s="4" t="s">
        <v>33</v>
      </c>
      <c r="I3" s="4" t="s">
        <v>40</v>
      </c>
      <c r="J3" s="194"/>
      <c r="K3" s="194"/>
    </row>
    <row r="4" spans="1:12" x14ac:dyDescent="0.3">
      <c r="A4" s="21"/>
      <c r="B4" s="21"/>
      <c r="C4" s="21"/>
      <c r="D4" s="21"/>
      <c r="E4" s="21"/>
      <c r="F4" s="21"/>
      <c r="G4" s="21"/>
      <c r="H4" s="21"/>
      <c r="I4" s="21"/>
      <c r="J4" s="183"/>
      <c r="K4" s="183"/>
    </row>
    <row r="5" spans="1:12" x14ac:dyDescent="0.3">
      <c r="A5" s="21"/>
      <c r="B5" s="21"/>
      <c r="C5" s="21"/>
      <c r="D5" s="21"/>
      <c r="E5" s="21"/>
      <c r="F5" s="21"/>
      <c r="G5" s="21"/>
      <c r="H5" s="21"/>
      <c r="I5" s="21"/>
      <c r="J5" s="183"/>
      <c r="K5" s="183"/>
    </row>
    <row r="6" spans="1:12" x14ac:dyDescent="0.3">
      <c r="A6" s="21"/>
      <c r="B6" s="21"/>
      <c r="C6" s="21"/>
      <c r="D6" s="21"/>
      <c r="E6" s="21"/>
      <c r="F6" s="21"/>
      <c r="G6" s="21"/>
      <c r="H6" s="21"/>
      <c r="I6" s="21"/>
      <c r="J6" s="183"/>
      <c r="K6" s="183"/>
    </row>
    <row r="7" spans="1:12" x14ac:dyDescent="0.3">
      <c r="A7" s="21"/>
      <c r="B7" s="21"/>
      <c r="C7" s="21"/>
      <c r="D7" s="21"/>
      <c r="E7" s="21"/>
      <c r="F7" s="21"/>
      <c r="G7" s="21"/>
      <c r="H7" s="21"/>
      <c r="I7" s="21"/>
      <c r="J7" s="183"/>
      <c r="K7" s="183"/>
    </row>
    <row r="8" spans="1:12" x14ac:dyDescent="0.3">
      <c r="A8" s="21"/>
      <c r="B8" s="21"/>
      <c r="C8" s="21"/>
      <c r="D8" s="21"/>
      <c r="E8" s="21"/>
      <c r="F8" s="21"/>
      <c r="G8" s="21"/>
      <c r="H8" s="21"/>
      <c r="I8" s="21"/>
      <c r="J8" s="183"/>
      <c r="K8" s="183"/>
    </row>
    <row r="9" spans="1:12" x14ac:dyDescent="0.3">
      <c r="A9" s="21"/>
      <c r="B9" s="21"/>
      <c r="C9" s="21"/>
      <c r="D9" s="21"/>
      <c r="E9" s="21"/>
      <c r="F9" s="21"/>
      <c r="G9" s="21"/>
      <c r="H9" s="21"/>
      <c r="I9" s="21"/>
      <c r="J9" s="183"/>
      <c r="K9" s="183"/>
      <c r="L9" s="21"/>
    </row>
    <row r="10" spans="1:12" x14ac:dyDescent="0.3">
      <c r="A10" s="21"/>
      <c r="B10" s="21"/>
      <c r="C10" s="21"/>
      <c r="D10" s="21"/>
      <c r="E10" s="21"/>
      <c r="F10" s="21"/>
      <c r="G10" s="21"/>
      <c r="H10" s="21"/>
      <c r="I10" s="21"/>
      <c r="J10" s="183"/>
      <c r="K10" s="183"/>
      <c r="L10" s="21"/>
    </row>
    <row r="11" spans="1:12" x14ac:dyDescent="0.3">
      <c r="A11" s="21"/>
      <c r="B11" s="21"/>
      <c r="C11" s="21"/>
      <c r="D11" s="21"/>
      <c r="E11" s="21"/>
      <c r="F11" s="21"/>
      <c r="G11" s="21"/>
      <c r="H11" s="21"/>
      <c r="I11" s="21"/>
      <c r="J11" s="183"/>
      <c r="K11" s="183"/>
      <c r="L11" s="21"/>
    </row>
    <row r="12" spans="1:12" x14ac:dyDescent="0.3">
      <c r="A12" s="21"/>
      <c r="B12" s="21"/>
      <c r="C12" s="21"/>
      <c r="D12" s="21"/>
      <c r="E12" s="21"/>
      <c r="F12" s="21"/>
      <c r="G12" s="21"/>
      <c r="H12" s="21"/>
      <c r="I12" s="21"/>
      <c r="J12" s="183"/>
      <c r="K12" s="183"/>
      <c r="L12" s="21"/>
    </row>
    <row r="13" spans="1:12" x14ac:dyDescent="0.3">
      <c r="A13" s="21"/>
      <c r="B13" s="21"/>
      <c r="C13" s="21"/>
      <c r="D13" s="21"/>
      <c r="E13" s="21"/>
      <c r="F13" s="21"/>
      <c r="G13" s="21"/>
      <c r="H13" s="21"/>
      <c r="I13" s="21"/>
      <c r="J13" s="183"/>
      <c r="K13" s="183"/>
      <c r="L13" s="21"/>
    </row>
    <row r="14" spans="1:12" ht="18" customHeight="1" x14ac:dyDescent="0.35">
      <c r="A14" s="120" t="s">
        <v>41</v>
      </c>
      <c r="B14" s="113"/>
      <c r="C14" s="113"/>
      <c r="D14" s="113"/>
      <c r="E14" s="113"/>
      <c r="F14" s="113"/>
      <c r="G14" s="113"/>
      <c r="H14" s="113"/>
      <c r="I14" s="113"/>
      <c r="J14" s="113"/>
      <c r="K14" s="193" t="s">
        <v>42</v>
      </c>
      <c r="L14" s="193"/>
    </row>
    <row r="15" spans="1:12" ht="33.6" customHeight="1" x14ac:dyDescent="0.3">
      <c r="A15" s="1" t="s">
        <v>0</v>
      </c>
      <c r="B15" s="4" t="s">
        <v>43</v>
      </c>
      <c r="C15" s="4" t="s">
        <v>44</v>
      </c>
      <c r="D15" s="4" t="s">
        <v>45</v>
      </c>
      <c r="E15" s="4" t="s">
        <v>38</v>
      </c>
      <c r="F15" s="1" t="s">
        <v>46</v>
      </c>
      <c r="G15" s="4" t="s">
        <v>47</v>
      </c>
      <c r="H15" s="4" t="s">
        <v>12</v>
      </c>
      <c r="I15" s="4" t="s">
        <v>33</v>
      </c>
      <c r="J15" s="4" t="s">
        <v>40</v>
      </c>
      <c r="K15" s="194"/>
      <c r="L15" s="194"/>
    </row>
    <row r="16" spans="1:12" x14ac:dyDescent="0.3">
      <c r="A16" s="21"/>
      <c r="B16" s="21"/>
      <c r="C16" s="21"/>
      <c r="D16" s="21"/>
      <c r="E16" s="21"/>
      <c r="F16" s="21"/>
      <c r="G16" s="21"/>
      <c r="H16" s="21"/>
      <c r="I16" s="21"/>
      <c r="J16" s="21"/>
      <c r="K16" s="183"/>
      <c r="L16" s="183"/>
    </row>
    <row r="17" spans="1:12" x14ac:dyDescent="0.3">
      <c r="A17" s="21"/>
      <c r="B17" s="21"/>
      <c r="C17" s="21"/>
      <c r="D17" s="21"/>
      <c r="E17" s="21"/>
      <c r="F17" s="21"/>
      <c r="G17" s="21"/>
      <c r="H17" s="21"/>
      <c r="I17" s="21"/>
      <c r="J17" s="21"/>
      <c r="K17" s="183"/>
      <c r="L17" s="183"/>
    </row>
    <row r="18" spans="1:12" x14ac:dyDescent="0.3">
      <c r="A18" s="21"/>
      <c r="B18" s="21"/>
      <c r="C18" s="21"/>
      <c r="D18" s="21"/>
      <c r="E18" s="21"/>
      <c r="F18" s="21"/>
      <c r="G18" s="21"/>
      <c r="H18" s="21"/>
      <c r="I18" s="21"/>
      <c r="J18" s="21"/>
      <c r="K18" s="183"/>
      <c r="L18" s="183"/>
    </row>
    <row r="19" spans="1:12" x14ac:dyDescent="0.3">
      <c r="A19" s="21"/>
      <c r="B19" s="21"/>
      <c r="C19" s="21"/>
      <c r="D19" s="21"/>
      <c r="E19" s="21"/>
      <c r="F19" s="21"/>
      <c r="G19" s="21"/>
      <c r="H19" s="21"/>
      <c r="I19" s="21"/>
      <c r="J19" s="21"/>
      <c r="K19" s="183"/>
      <c r="L19" s="183"/>
    </row>
    <row r="20" spans="1:12" x14ac:dyDescent="0.3">
      <c r="A20" s="21"/>
      <c r="B20" s="21"/>
      <c r="C20" s="21"/>
      <c r="D20" s="21"/>
      <c r="E20" s="21"/>
      <c r="F20" s="21"/>
      <c r="G20" s="21"/>
      <c r="H20" s="21"/>
      <c r="I20" s="21"/>
      <c r="J20" s="21"/>
      <c r="K20" s="183"/>
      <c r="L20" s="183"/>
    </row>
    <row r="21" spans="1:12" x14ac:dyDescent="0.3">
      <c r="A21" s="21"/>
      <c r="B21" s="21"/>
      <c r="C21" s="21"/>
      <c r="D21" s="21"/>
      <c r="E21" s="21"/>
      <c r="F21" s="21"/>
      <c r="G21" s="21"/>
      <c r="H21" s="21"/>
      <c r="I21" s="21"/>
      <c r="J21" s="21"/>
      <c r="K21" s="183"/>
      <c r="L21" s="183"/>
    </row>
    <row r="22" spans="1:12" x14ac:dyDescent="0.3">
      <c r="A22" s="21"/>
      <c r="B22" s="21"/>
      <c r="C22" s="21"/>
      <c r="D22" s="21"/>
      <c r="E22" s="21"/>
      <c r="F22" s="21"/>
      <c r="G22" s="21"/>
      <c r="H22" s="21"/>
      <c r="I22" s="21"/>
      <c r="J22" s="21"/>
      <c r="K22" s="183"/>
      <c r="L22" s="183"/>
    </row>
    <row r="23" spans="1:12" x14ac:dyDescent="0.3">
      <c r="A23" s="21"/>
      <c r="B23" s="21"/>
      <c r="C23" s="21"/>
      <c r="D23" s="21"/>
      <c r="E23" s="21"/>
      <c r="F23" s="21"/>
      <c r="G23" s="21"/>
      <c r="H23" s="21"/>
      <c r="I23" s="21"/>
      <c r="J23" s="21"/>
      <c r="K23" s="183"/>
      <c r="L23" s="183"/>
    </row>
    <row r="24" spans="1:12" x14ac:dyDescent="0.3">
      <c r="A24" s="21"/>
      <c r="B24" s="21"/>
      <c r="C24" s="21"/>
      <c r="D24" s="21"/>
      <c r="E24" s="21"/>
      <c r="F24" s="21"/>
      <c r="G24" s="21"/>
      <c r="H24" s="21"/>
      <c r="I24" s="21"/>
      <c r="J24" s="21"/>
      <c r="K24" s="183"/>
      <c r="L24" s="183"/>
    </row>
    <row r="25" spans="1:12" x14ac:dyDescent="0.3">
      <c r="K25" s="183"/>
      <c r="L25" s="183"/>
    </row>
  </sheetData>
  <mergeCells count="23">
    <mergeCell ref="K25:L25"/>
    <mergeCell ref="K20:L20"/>
    <mergeCell ref="J7:K7"/>
    <mergeCell ref="J8:K8"/>
    <mergeCell ref="J9:K9"/>
    <mergeCell ref="J10:K10"/>
    <mergeCell ref="J11:K11"/>
    <mergeCell ref="J12:K12"/>
    <mergeCell ref="J13:K13"/>
    <mergeCell ref="K16:L16"/>
    <mergeCell ref="K17:L17"/>
    <mergeCell ref="K18:L18"/>
    <mergeCell ref="K19:L19"/>
    <mergeCell ref="K14:L15"/>
    <mergeCell ref="A1:I1"/>
    <mergeCell ref="K21:L21"/>
    <mergeCell ref="K22:L22"/>
    <mergeCell ref="K23:L23"/>
    <mergeCell ref="K24:L24"/>
    <mergeCell ref="J2:K3"/>
    <mergeCell ref="J4:K4"/>
    <mergeCell ref="J5:K5"/>
    <mergeCell ref="J6:K6"/>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607E-E330-448F-8418-3D63B006DD18}">
  <dimension ref="A1:AK217"/>
  <sheetViews>
    <sheetView workbookViewId="0"/>
  </sheetViews>
  <sheetFormatPr defaultRowHeight="14.4" x14ac:dyDescent="0.3"/>
  <cols>
    <col min="11" max="16" width="8.88671875" style="21"/>
  </cols>
  <sheetData>
    <row r="1" spans="1:37" ht="18" x14ac:dyDescent="0.35">
      <c r="A1" s="121" t="s">
        <v>1881</v>
      </c>
    </row>
    <row r="2" spans="1:37" s="21" customFormat="1" x14ac:dyDescent="0.3"/>
    <row r="3" spans="1:37" x14ac:dyDescent="0.3">
      <c r="A3" s="46" t="s">
        <v>1549</v>
      </c>
      <c r="I3" s="46" t="s">
        <v>1521</v>
      </c>
      <c r="S3" s="46" t="s">
        <v>1567</v>
      </c>
      <c r="AB3" s="46" t="s">
        <v>1720</v>
      </c>
      <c r="AK3" s="46" t="s">
        <v>1725</v>
      </c>
    </row>
    <row r="4" spans="1:37" x14ac:dyDescent="0.3">
      <c r="A4" t="s">
        <v>1522</v>
      </c>
      <c r="I4" t="s">
        <v>1522</v>
      </c>
      <c r="S4" t="s">
        <v>1522</v>
      </c>
      <c r="AB4" t="s">
        <v>1522</v>
      </c>
      <c r="AK4" t="s">
        <v>1522</v>
      </c>
    </row>
    <row r="5" spans="1:37" x14ac:dyDescent="0.3">
      <c r="A5" t="s">
        <v>1550</v>
      </c>
      <c r="I5" t="s">
        <v>1523</v>
      </c>
      <c r="S5" t="s">
        <v>1568</v>
      </c>
      <c r="AB5" t="s">
        <v>1721</v>
      </c>
      <c r="AK5" t="s">
        <v>1726</v>
      </c>
    </row>
    <row r="6" spans="1:37" x14ac:dyDescent="0.3">
      <c r="A6" t="s">
        <v>1551</v>
      </c>
      <c r="I6" t="s">
        <v>1524</v>
      </c>
      <c r="S6" t="s">
        <v>1569</v>
      </c>
      <c r="AB6" t="s">
        <v>1722</v>
      </c>
      <c r="AK6" t="s">
        <v>1561</v>
      </c>
    </row>
    <row r="7" spans="1:37" x14ac:dyDescent="0.3">
      <c r="A7" t="s">
        <v>1523</v>
      </c>
      <c r="I7" t="s">
        <v>1525</v>
      </c>
      <c r="S7" t="s">
        <v>1570</v>
      </c>
      <c r="AB7" t="s">
        <v>1723</v>
      </c>
      <c r="AK7" t="s">
        <v>1540</v>
      </c>
    </row>
    <row r="8" spans="1:37" x14ac:dyDescent="0.3">
      <c r="A8" t="s">
        <v>1524</v>
      </c>
      <c r="I8" t="s">
        <v>1526</v>
      </c>
      <c r="S8" t="s">
        <v>1571</v>
      </c>
      <c r="AB8" t="s">
        <v>1533</v>
      </c>
      <c r="AK8" t="s">
        <v>1562</v>
      </c>
    </row>
    <row r="9" spans="1:37" x14ac:dyDescent="0.3">
      <c r="A9" t="s">
        <v>1525</v>
      </c>
      <c r="I9" t="s">
        <v>1527</v>
      </c>
      <c r="S9" t="s">
        <v>1572</v>
      </c>
      <c r="AB9" t="s">
        <v>1697</v>
      </c>
      <c r="AK9" t="s">
        <v>1527</v>
      </c>
    </row>
    <row r="10" spans="1:37" x14ac:dyDescent="0.3">
      <c r="A10" t="s">
        <v>1526</v>
      </c>
      <c r="I10" t="s">
        <v>1528</v>
      </c>
      <c r="S10" t="s">
        <v>1573</v>
      </c>
      <c r="AB10" t="s">
        <v>1698</v>
      </c>
      <c r="AK10" t="s">
        <v>1727</v>
      </c>
    </row>
    <row r="11" spans="1:37" x14ac:dyDescent="0.3">
      <c r="A11" t="s">
        <v>1527</v>
      </c>
      <c r="I11" t="s">
        <v>1529</v>
      </c>
      <c r="S11" t="s">
        <v>1574</v>
      </c>
      <c r="AB11" t="s">
        <v>1724</v>
      </c>
      <c r="AK11" t="s">
        <v>1728</v>
      </c>
    </row>
    <row r="12" spans="1:37" x14ac:dyDescent="0.3">
      <c r="A12" t="s">
        <v>1552</v>
      </c>
      <c r="I12" t="s">
        <v>1530</v>
      </c>
      <c r="S12" t="s">
        <v>1575</v>
      </c>
      <c r="AB12" t="s">
        <v>1527</v>
      </c>
      <c r="AK12" t="s">
        <v>1729</v>
      </c>
    </row>
    <row r="13" spans="1:37" x14ac:dyDescent="0.3">
      <c r="A13" t="s">
        <v>1545</v>
      </c>
      <c r="I13" t="s">
        <v>1464</v>
      </c>
      <c r="S13" t="s">
        <v>1576</v>
      </c>
      <c r="AK13" t="s">
        <v>1527</v>
      </c>
    </row>
    <row r="14" spans="1:37" x14ac:dyDescent="0.3">
      <c r="A14" t="s">
        <v>1530</v>
      </c>
      <c r="I14" t="s">
        <v>1466</v>
      </c>
      <c r="S14" t="s">
        <v>1527</v>
      </c>
      <c r="AB14" s="46" t="s">
        <v>1735</v>
      </c>
      <c r="AK14" t="s">
        <v>1730</v>
      </c>
    </row>
    <row r="15" spans="1:37" x14ac:dyDescent="0.3">
      <c r="A15" t="s">
        <v>1464</v>
      </c>
      <c r="I15" t="s">
        <v>1465</v>
      </c>
      <c r="S15" t="s">
        <v>1577</v>
      </c>
      <c r="AB15" t="s">
        <v>1522</v>
      </c>
      <c r="AK15" t="s">
        <v>1731</v>
      </c>
    </row>
    <row r="16" spans="1:37" x14ac:dyDescent="0.3">
      <c r="A16" t="s">
        <v>1465</v>
      </c>
      <c r="I16" t="s">
        <v>1527</v>
      </c>
      <c r="S16" t="s">
        <v>1578</v>
      </c>
      <c r="AB16" t="s">
        <v>1736</v>
      </c>
      <c r="AK16" t="s">
        <v>1557</v>
      </c>
    </row>
    <row r="17" spans="1:37" x14ac:dyDescent="0.3">
      <c r="A17" t="s">
        <v>1466</v>
      </c>
      <c r="I17" t="s">
        <v>1531</v>
      </c>
      <c r="S17" t="s">
        <v>1579</v>
      </c>
      <c r="AB17" t="s">
        <v>1737</v>
      </c>
      <c r="AK17" t="s">
        <v>1545</v>
      </c>
    </row>
    <row r="18" spans="1:37" x14ac:dyDescent="0.3">
      <c r="A18" t="s">
        <v>1527</v>
      </c>
      <c r="I18" t="s">
        <v>1532</v>
      </c>
      <c r="S18" t="s">
        <v>1580</v>
      </c>
      <c r="AB18" t="s">
        <v>1738</v>
      </c>
      <c r="AK18" t="s">
        <v>1530</v>
      </c>
    </row>
    <row r="19" spans="1:37" x14ac:dyDescent="0.3">
      <c r="A19" t="s">
        <v>1553</v>
      </c>
      <c r="I19" t="s">
        <v>1533</v>
      </c>
      <c r="S19" t="s">
        <v>1557</v>
      </c>
      <c r="AB19" t="s">
        <v>1739</v>
      </c>
      <c r="AK19" t="s">
        <v>1464</v>
      </c>
    </row>
    <row r="20" spans="1:37" x14ac:dyDescent="0.3">
      <c r="A20" t="s">
        <v>1554</v>
      </c>
      <c r="I20" t="s">
        <v>1534</v>
      </c>
      <c r="S20" t="s">
        <v>1581</v>
      </c>
      <c r="AB20" t="s">
        <v>1740</v>
      </c>
      <c r="AK20" t="s">
        <v>1465</v>
      </c>
    </row>
    <row r="21" spans="1:37" x14ac:dyDescent="0.3">
      <c r="A21" t="s">
        <v>1544</v>
      </c>
      <c r="I21" t="s">
        <v>1535</v>
      </c>
      <c r="S21" t="s">
        <v>1569</v>
      </c>
      <c r="AB21" t="s">
        <v>1695</v>
      </c>
      <c r="AK21" t="s">
        <v>1466</v>
      </c>
    </row>
    <row r="22" spans="1:37" x14ac:dyDescent="0.3">
      <c r="A22" t="s">
        <v>1555</v>
      </c>
      <c r="I22" t="s">
        <v>1527</v>
      </c>
      <c r="S22" t="s">
        <v>1582</v>
      </c>
      <c r="AB22" t="s">
        <v>1696</v>
      </c>
      <c r="AK22" t="s">
        <v>1527</v>
      </c>
    </row>
    <row r="23" spans="1:37" x14ac:dyDescent="0.3">
      <c r="A23" t="s">
        <v>1556</v>
      </c>
      <c r="I23" t="s">
        <v>1537</v>
      </c>
      <c r="S23" t="s">
        <v>1527</v>
      </c>
      <c r="AB23" t="s">
        <v>1741</v>
      </c>
      <c r="AK23" t="s">
        <v>1732</v>
      </c>
    </row>
    <row r="24" spans="1:37" x14ac:dyDescent="0.3">
      <c r="A24" t="s">
        <v>1557</v>
      </c>
      <c r="I24" t="s">
        <v>1536</v>
      </c>
      <c r="S24" t="s">
        <v>1583</v>
      </c>
      <c r="AB24" t="s">
        <v>1742</v>
      </c>
      <c r="AK24" t="s">
        <v>1733</v>
      </c>
    </row>
    <row r="25" spans="1:37" x14ac:dyDescent="0.3">
      <c r="A25" t="s">
        <v>1558</v>
      </c>
      <c r="S25" t="s">
        <v>1584</v>
      </c>
      <c r="AB25" t="s">
        <v>1743</v>
      </c>
      <c r="AK25" t="s">
        <v>1734</v>
      </c>
    </row>
    <row r="26" spans="1:37" x14ac:dyDescent="0.3">
      <c r="A26" t="s">
        <v>1550</v>
      </c>
      <c r="I26" s="46" t="s">
        <v>1538</v>
      </c>
      <c r="S26" t="s">
        <v>1585</v>
      </c>
      <c r="AB26" t="s">
        <v>1744</v>
      </c>
      <c r="AK26" t="s">
        <v>1527</v>
      </c>
    </row>
    <row r="27" spans="1:37" x14ac:dyDescent="0.3">
      <c r="A27" t="s">
        <v>1544</v>
      </c>
      <c r="I27" t="s">
        <v>1522</v>
      </c>
      <c r="S27" t="s">
        <v>1586</v>
      </c>
      <c r="AB27" t="s">
        <v>1697</v>
      </c>
    </row>
    <row r="28" spans="1:37" x14ac:dyDescent="0.3">
      <c r="A28" t="s">
        <v>1559</v>
      </c>
      <c r="I28" t="s">
        <v>1523</v>
      </c>
      <c r="S28" t="s">
        <v>1542</v>
      </c>
      <c r="AB28" t="s">
        <v>1698</v>
      </c>
    </row>
    <row r="29" spans="1:37" x14ac:dyDescent="0.3">
      <c r="A29" t="s">
        <v>1560</v>
      </c>
      <c r="I29" t="s">
        <v>1524</v>
      </c>
      <c r="S29" t="s">
        <v>1587</v>
      </c>
      <c r="AB29" t="s">
        <v>1745</v>
      </c>
      <c r="AK29" s="46" t="s">
        <v>1748</v>
      </c>
    </row>
    <row r="30" spans="1:37" x14ac:dyDescent="0.3">
      <c r="A30" t="s">
        <v>1561</v>
      </c>
      <c r="I30" t="s">
        <v>1525</v>
      </c>
      <c r="S30" t="s">
        <v>1588</v>
      </c>
      <c r="AB30" t="s">
        <v>1746</v>
      </c>
      <c r="AK30" t="s">
        <v>1522</v>
      </c>
    </row>
    <row r="31" spans="1:37" x14ac:dyDescent="0.3">
      <c r="A31" t="s">
        <v>1540</v>
      </c>
      <c r="I31" t="s">
        <v>1526</v>
      </c>
      <c r="S31" t="s">
        <v>1589</v>
      </c>
      <c r="AB31" t="s">
        <v>1747</v>
      </c>
      <c r="AK31" t="s">
        <v>1695</v>
      </c>
    </row>
    <row r="32" spans="1:37" x14ac:dyDescent="0.3">
      <c r="A32" t="s">
        <v>1562</v>
      </c>
      <c r="I32" t="s">
        <v>1527</v>
      </c>
      <c r="S32" t="s">
        <v>1590</v>
      </c>
      <c r="AB32" t="s">
        <v>1527</v>
      </c>
      <c r="AK32" t="s">
        <v>1696</v>
      </c>
    </row>
    <row r="33" spans="1:37" x14ac:dyDescent="0.3">
      <c r="A33" t="s">
        <v>1563</v>
      </c>
      <c r="I33" t="s">
        <v>1528</v>
      </c>
      <c r="S33" t="s">
        <v>1591</v>
      </c>
      <c r="AK33" t="s">
        <v>1749</v>
      </c>
    </row>
    <row r="34" spans="1:37" x14ac:dyDescent="0.3">
      <c r="A34" t="s">
        <v>1530</v>
      </c>
      <c r="I34" t="s">
        <v>1539</v>
      </c>
      <c r="S34" t="s">
        <v>1592</v>
      </c>
      <c r="AB34" s="46" t="s">
        <v>1754</v>
      </c>
      <c r="AK34" t="s">
        <v>1750</v>
      </c>
    </row>
    <row r="35" spans="1:37" x14ac:dyDescent="0.3">
      <c r="A35" t="s">
        <v>1464</v>
      </c>
      <c r="I35" t="s">
        <v>1540</v>
      </c>
      <c r="S35" t="s">
        <v>1542</v>
      </c>
      <c r="AB35" t="s">
        <v>1522</v>
      </c>
      <c r="AK35" t="s">
        <v>1741</v>
      </c>
    </row>
    <row r="36" spans="1:37" x14ac:dyDescent="0.3">
      <c r="A36" t="s">
        <v>1527</v>
      </c>
      <c r="I36" t="s">
        <v>1541</v>
      </c>
      <c r="S36" t="s">
        <v>1593</v>
      </c>
      <c r="AB36" t="s">
        <v>1755</v>
      </c>
      <c r="AK36" t="s">
        <v>1557</v>
      </c>
    </row>
    <row r="37" spans="1:37" x14ac:dyDescent="0.3">
      <c r="A37" t="s">
        <v>1564</v>
      </c>
      <c r="I37" t="s">
        <v>1542</v>
      </c>
      <c r="S37" t="s">
        <v>1594</v>
      </c>
      <c r="AB37" t="s">
        <v>1523</v>
      </c>
      <c r="AK37" t="s">
        <v>1751</v>
      </c>
    </row>
    <row r="38" spans="1:37" x14ac:dyDescent="0.3">
      <c r="A38" t="s">
        <v>1565</v>
      </c>
      <c r="I38" t="s">
        <v>1543</v>
      </c>
      <c r="S38" t="s">
        <v>1595</v>
      </c>
      <c r="AB38" t="s">
        <v>1524</v>
      </c>
      <c r="AK38" t="s">
        <v>1752</v>
      </c>
    </row>
    <row r="39" spans="1:37" x14ac:dyDescent="0.3">
      <c r="A39" t="s">
        <v>1540</v>
      </c>
      <c r="I39" t="s">
        <v>1527</v>
      </c>
      <c r="S39" t="s">
        <v>1596</v>
      </c>
      <c r="AB39" t="s">
        <v>1525</v>
      </c>
      <c r="AK39" t="s">
        <v>1753</v>
      </c>
    </row>
    <row r="40" spans="1:37" x14ac:dyDescent="0.3">
      <c r="A40" t="s">
        <v>1465</v>
      </c>
      <c r="I40" t="s">
        <v>1529</v>
      </c>
      <c r="S40" t="s">
        <v>1597</v>
      </c>
      <c r="AB40" t="s">
        <v>1526</v>
      </c>
      <c r="AK40" t="s">
        <v>1527</v>
      </c>
    </row>
    <row r="41" spans="1:37" x14ac:dyDescent="0.3">
      <c r="A41" t="s">
        <v>1527</v>
      </c>
      <c r="I41" t="s">
        <v>1530</v>
      </c>
      <c r="S41" t="s">
        <v>1598</v>
      </c>
      <c r="AB41" t="s">
        <v>1527</v>
      </c>
    </row>
    <row r="42" spans="1:37" x14ac:dyDescent="0.3">
      <c r="A42" t="s">
        <v>1527</v>
      </c>
      <c r="I42" t="s">
        <v>1464</v>
      </c>
      <c r="S42" t="s">
        <v>1599</v>
      </c>
      <c r="AB42" t="s">
        <v>1528</v>
      </c>
    </row>
    <row r="43" spans="1:37" x14ac:dyDescent="0.3">
      <c r="A43" t="s">
        <v>1537</v>
      </c>
      <c r="I43" t="s">
        <v>1466</v>
      </c>
      <c r="S43" t="s">
        <v>1600</v>
      </c>
      <c r="AB43" t="s">
        <v>1539</v>
      </c>
    </row>
    <row r="44" spans="1:37" x14ac:dyDescent="0.3">
      <c r="A44" t="s">
        <v>1566</v>
      </c>
      <c r="I44" t="s">
        <v>1465</v>
      </c>
      <c r="S44" t="s">
        <v>1601</v>
      </c>
      <c r="AB44" t="s">
        <v>1540</v>
      </c>
    </row>
    <row r="45" spans="1:37" x14ac:dyDescent="0.3">
      <c r="I45" t="s">
        <v>1527</v>
      </c>
      <c r="S45" t="s">
        <v>1593</v>
      </c>
      <c r="AB45" t="s">
        <v>1541</v>
      </c>
    </row>
    <row r="46" spans="1:37" x14ac:dyDescent="0.3">
      <c r="A46" s="46" t="s">
        <v>1665</v>
      </c>
      <c r="I46" t="s">
        <v>1544</v>
      </c>
      <c r="S46" t="s">
        <v>1594</v>
      </c>
      <c r="AB46" t="s">
        <v>1542</v>
      </c>
    </row>
    <row r="47" spans="1:37" x14ac:dyDescent="0.3">
      <c r="A47" t="s">
        <v>1523</v>
      </c>
      <c r="I47" t="s">
        <v>1465</v>
      </c>
      <c r="S47" t="s">
        <v>1602</v>
      </c>
      <c r="AB47" t="s">
        <v>1543</v>
      </c>
    </row>
    <row r="48" spans="1:37" x14ac:dyDescent="0.3">
      <c r="A48" t="s">
        <v>1524</v>
      </c>
      <c r="I48" t="s">
        <v>1467</v>
      </c>
      <c r="S48" t="s">
        <v>1603</v>
      </c>
      <c r="AB48" t="s">
        <v>1527</v>
      </c>
    </row>
    <row r="49" spans="1:28" x14ac:dyDescent="0.3">
      <c r="A49" t="s">
        <v>1525</v>
      </c>
      <c r="I49" t="s">
        <v>1527</v>
      </c>
      <c r="S49" t="s">
        <v>1604</v>
      </c>
      <c r="AB49" t="s">
        <v>1695</v>
      </c>
    </row>
    <row r="50" spans="1:28" x14ac:dyDescent="0.3">
      <c r="A50" t="s">
        <v>1526</v>
      </c>
      <c r="I50" t="s">
        <v>1532</v>
      </c>
      <c r="S50" t="s">
        <v>1605</v>
      </c>
      <c r="AB50" t="s">
        <v>1723</v>
      </c>
    </row>
    <row r="51" spans="1:28" x14ac:dyDescent="0.3">
      <c r="A51" t="s">
        <v>1527</v>
      </c>
      <c r="I51" t="s">
        <v>1545</v>
      </c>
      <c r="S51" t="s">
        <v>1606</v>
      </c>
      <c r="AB51" t="s">
        <v>1756</v>
      </c>
    </row>
    <row r="52" spans="1:28" x14ac:dyDescent="0.3">
      <c r="A52" t="s">
        <v>1666</v>
      </c>
      <c r="I52" t="s">
        <v>1530</v>
      </c>
      <c r="S52" t="s">
        <v>1607</v>
      </c>
      <c r="AB52" t="s">
        <v>1757</v>
      </c>
    </row>
    <row r="53" spans="1:28" x14ac:dyDescent="0.3">
      <c r="A53" t="s">
        <v>1667</v>
      </c>
      <c r="I53" t="s">
        <v>1464</v>
      </c>
      <c r="S53" t="s">
        <v>1601</v>
      </c>
      <c r="AB53" t="s">
        <v>1544</v>
      </c>
    </row>
    <row r="54" spans="1:28" x14ac:dyDescent="0.3">
      <c r="A54" t="s">
        <v>1540</v>
      </c>
      <c r="I54" t="s">
        <v>1465</v>
      </c>
      <c r="S54" t="s">
        <v>1527</v>
      </c>
      <c r="AB54" t="s">
        <v>1465</v>
      </c>
    </row>
    <row r="55" spans="1:28" x14ac:dyDescent="0.3">
      <c r="A55" t="s">
        <v>1668</v>
      </c>
      <c r="I55" t="s">
        <v>1466</v>
      </c>
      <c r="S55" t="s">
        <v>1608</v>
      </c>
      <c r="AB55" t="s">
        <v>1467</v>
      </c>
    </row>
    <row r="56" spans="1:28" x14ac:dyDescent="0.3">
      <c r="A56" t="s">
        <v>1669</v>
      </c>
      <c r="I56" t="s">
        <v>1527</v>
      </c>
      <c r="S56" t="s">
        <v>1609</v>
      </c>
      <c r="AB56" t="s">
        <v>1527</v>
      </c>
    </row>
    <row r="57" spans="1:28" x14ac:dyDescent="0.3">
      <c r="A57" t="s">
        <v>1670</v>
      </c>
      <c r="I57" t="s">
        <v>1546</v>
      </c>
      <c r="S57" t="s">
        <v>1610</v>
      </c>
      <c r="AB57" t="s">
        <v>1532</v>
      </c>
    </row>
    <row r="58" spans="1:28" x14ac:dyDescent="0.3">
      <c r="A58" t="s">
        <v>1599</v>
      </c>
      <c r="I58" t="s">
        <v>1547</v>
      </c>
      <c r="S58" t="s">
        <v>1611</v>
      </c>
      <c r="AB58" t="s">
        <v>1758</v>
      </c>
    </row>
    <row r="59" spans="1:28" x14ac:dyDescent="0.3">
      <c r="A59" t="s">
        <v>1527</v>
      </c>
      <c r="I59" t="s">
        <v>1548</v>
      </c>
      <c r="S59" t="s">
        <v>1612</v>
      </c>
      <c r="AB59" t="s">
        <v>1694</v>
      </c>
    </row>
    <row r="60" spans="1:28" x14ac:dyDescent="0.3">
      <c r="A60" t="s">
        <v>1671</v>
      </c>
      <c r="I60" t="s">
        <v>1535</v>
      </c>
      <c r="S60" t="s">
        <v>1613</v>
      </c>
      <c r="AB60" t="s">
        <v>1697</v>
      </c>
    </row>
    <row r="61" spans="1:28" x14ac:dyDescent="0.3">
      <c r="A61" t="s">
        <v>1540</v>
      </c>
      <c r="I61" t="s">
        <v>1527</v>
      </c>
      <c r="S61" t="s">
        <v>1614</v>
      </c>
      <c r="AB61" t="s">
        <v>1698</v>
      </c>
    </row>
    <row r="62" spans="1:28" x14ac:dyDescent="0.3">
      <c r="A62" t="s">
        <v>1465</v>
      </c>
      <c r="S62" t="s">
        <v>1615</v>
      </c>
      <c r="AB62" t="s">
        <v>1548</v>
      </c>
    </row>
    <row r="63" spans="1:28" x14ac:dyDescent="0.3">
      <c r="A63" t="s">
        <v>1527</v>
      </c>
      <c r="I63" s="46" t="s">
        <v>1685</v>
      </c>
      <c r="S63" t="s">
        <v>1616</v>
      </c>
      <c r="AB63" t="s">
        <v>1535</v>
      </c>
    </row>
    <row r="64" spans="1:28" x14ac:dyDescent="0.3">
      <c r="A64" t="s">
        <v>1672</v>
      </c>
      <c r="I64" t="s">
        <v>1522</v>
      </c>
      <c r="S64" t="s">
        <v>1617</v>
      </c>
      <c r="AB64" t="s">
        <v>1527</v>
      </c>
    </row>
    <row r="65" spans="1:28" x14ac:dyDescent="0.3">
      <c r="A65" t="s">
        <v>1530</v>
      </c>
      <c r="I65" t="s">
        <v>1550</v>
      </c>
      <c r="S65" t="s">
        <v>1618</v>
      </c>
      <c r="AB65" t="s">
        <v>1537</v>
      </c>
    </row>
    <row r="66" spans="1:28" x14ac:dyDescent="0.3">
      <c r="A66" t="s">
        <v>1464</v>
      </c>
      <c r="I66" t="s">
        <v>1523</v>
      </c>
      <c r="S66" t="s">
        <v>1619</v>
      </c>
      <c r="AB66" t="s">
        <v>1759</v>
      </c>
    </row>
    <row r="67" spans="1:28" x14ac:dyDescent="0.3">
      <c r="A67" t="s">
        <v>1465</v>
      </c>
      <c r="I67" t="s">
        <v>1524</v>
      </c>
      <c r="S67" t="s">
        <v>1620</v>
      </c>
      <c r="AB67" t="s">
        <v>1760</v>
      </c>
    </row>
    <row r="68" spans="1:28" x14ac:dyDescent="0.3">
      <c r="A68" t="s">
        <v>1466</v>
      </c>
      <c r="I68" t="s">
        <v>1525</v>
      </c>
      <c r="S68" t="s">
        <v>1527</v>
      </c>
      <c r="AB68" t="s">
        <v>1761</v>
      </c>
    </row>
    <row r="69" spans="1:28" x14ac:dyDescent="0.3">
      <c r="A69" t="s">
        <v>1527</v>
      </c>
      <c r="I69" t="s">
        <v>1526</v>
      </c>
      <c r="S69" t="s">
        <v>1527</v>
      </c>
      <c r="AB69" t="s">
        <v>1762</v>
      </c>
    </row>
    <row r="70" spans="1:28" x14ac:dyDescent="0.3">
      <c r="A70" t="s">
        <v>1545</v>
      </c>
      <c r="I70" t="s">
        <v>1527</v>
      </c>
      <c r="S70" t="s">
        <v>1621</v>
      </c>
      <c r="AB70" t="s">
        <v>1708</v>
      </c>
    </row>
    <row r="71" spans="1:28" x14ac:dyDescent="0.3">
      <c r="A71" t="s">
        <v>1530</v>
      </c>
      <c r="I71" t="s">
        <v>1528</v>
      </c>
      <c r="S71" t="s">
        <v>1561</v>
      </c>
      <c r="AB71" t="s">
        <v>1709</v>
      </c>
    </row>
    <row r="72" spans="1:28" x14ac:dyDescent="0.3">
      <c r="A72" t="s">
        <v>1464</v>
      </c>
      <c r="I72" t="s">
        <v>1539</v>
      </c>
      <c r="S72" t="s">
        <v>1622</v>
      </c>
      <c r="AB72" t="s">
        <v>1710</v>
      </c>
    </row>
    <row r="73" spans="1:28" x14ac:dyDescent="0.3">
      <c r="A73" t="s">
        <v>1465</v>
      </c>
      <c r="I73" t="s">
        <v>1540</v>
      </c>
      <c r="S73" t="s">
        <v>1623</v>
      </c>
      <c r="AB73" t="s">
        <v>1711</v>
      </c>
    </row>
    <row r="74" spans="1:28" x14ac:dyDescent="0.3">
      <c r="A74" t="s">
        <v>1466</v>
      </c>
      <c r="I74" t="s">
        <v>1541</v>
      </c>
      <c r="S74" t="s">
        <v>1624</v>
      </c>
      <c r="AB74" t="s">
        <v>1712</v>
      </c>
    </row>
    <row r="75" spans="1:28" x14ac:dyDescent="0.3">
      <c r="A75" t="s">
        <v>1527</v>
      </c>
      <c r="I75" t="s">
        <v>1542</v>
      </c>
      <c r="S75" t="s">
        <v>1625</v>
      </c>
      <c r="AB75" t="s">
        <v>1713</v>
      </c>
    </row>
    <row r="76" spans="1:28" x14ac:dyDescent="0.3">
      <c r="A76" t="s">
        <v>1673</v>
      </c>
      <c r="I76" t="s">
        <v>1532</v>
      </c>
      <c r="S76" t="s">
        <v>1626</v>
      </c>
      <c r="AB76" t="s">
        <v>1714</v>
      </c>
    </row>
    <row r="77" spans="1:28" x14ac:dyDescent="0.3">
      <c r="A77" t="s">
        <v>1540</v>
      </c>
      <c r="I77" t="s">
        <v>1686</v>
      </c>
      <c r="S77" t="s">
        <v>1542</v>
      </c>
      <c r="AB77" t="s">
        <v>1715</v>
      </c>
    </row>
    <row r="78" spans="1:28" x14ac:dyDescent="0.3">
      <c r="A78" t="s">
        <v>1465</v>
      </c>
      <c r="I78" t="s">
        <v>1687</v>
      </c>
      <c r="S78" t="s">
        <v>1627</v>
      </c>
      <c r="AB78" t="s">
        <v>1527</v>
      </c>
    </row>
    <row r="79" spans="1:28" x14ac:dyDescent="0.3">
      <c r="A79" t="s">
        <v>1527</v>
      </c>
      <c r="I79" t="s">
        <v>1688</v>
      </c>
      <c r="S79" t="s">
        <v>1628</v>
      </c>
      <c r="AB79" t="s">
        <v>1763</v>
      </c>
    </row>
    <row r="80" spans="1:28" x14ac:dyDescent="0.3">
      <c r="A80" t="s">
        <v>1565</v>
      </c>
      <c r="I80" t="s">
        <v>1689</v>
      </c>
      <c r="S80" t="s">
        <v>1629</v>
      </c>
    </row>
    <row r="81" spans="1:28" x14ac:dyDescent="0.3">
      <c r="A81" t="s">
        <v>1540</v>
      </c>
      <c r="I81" t="s">
        <v>1690</v>
      </c>
      <c r="S81" t="s">
        <v>1527</v>
      </c>
      <c r="AB81" s="46" t="s">
        <v>1772</v>
      </c>
    </row>
    <row r="82" spans="1:28" x14ac:dyDescent="0.3">
      <c r="A82" t="s">
        <v>1465</v>
      </c>
      <c r="I82" t="s">
        <v>1691</v>
      </c>
      <c r="S82" t="s">
        <v>1630</v>
      </c>
      <c r="AB82" t="s">
        <v>1522</v>
      </c>
    </row>
    <row r="83" spans="1:28" x14ac:dyDescent="0.3">
      <c r="A83" t="s">
        <v>1527</v>
      </c>
      <c r="I83" t="s">
        <v>1692</v>
      </c>
      <c r="S83" t="s">
        <v>1631</v>
      </c>
      <c r="AB83" t="s">
        <v>1773</v>
      </c>
    </row>
    <row r="84" spans="1:28" x14ac:dyDescent="0.3">
      <c r="A84" t="s">
        <v>1527</v>
      </c>
      <c r="I84" t="s">
        <v>1693</v>
      </c>
      <c r="S84" t="s">
        <v>1632</v>
      </c>
      <c r="AB84" t="s">
        <v>1774</v>
      </c>
    </row>
    <row r="85" spans="1:28" x14ac:dyDescent="0.3">
      <c r="A85" t="s">
        <v>1537</v>
      </c>
      <c r="I85" t="s">
        <v>1527</v>
      </c>
      <c r="S85" t="s">
        <v>1527</v>
      </c>
      <c r="AB85" t="s">
        <v>1775</v>
      </c>
    </row>
    <row r="86" spans="1:28" x14ac:dyDescent="0.3">
      <c r="A86" t="s">
        <v>1674</v>
      </c>
      <c r="I86" t="s">
        <v>1694</v>
      </c>
      <c r="S86" t="s">
        <v>1633</v>
      </c>
      <c r="AB86" t="s">
        <v>1776</v>
      </c>
    </row>
    <row r="87" spans="1:28" x14ac:dyDescent="0.3">
      <c r="A87" t="s">
        <v>1675</v>
      </c>
      <c r="I87" t="s">
        <v>1543</v>
      </c>
      <c r="S87" t="s">
        <v>1634</v>
      </c>
      <c r="AB87" t="s">
        <v>1695</v>
      </c>
    </row>
    <row r="88" spans="1:28" x14ac:dyDescent="0.3">
      <c r="A88" t="s">
        <v>1676</v>
      </c>
      <c r="I88" t="s">
        <v>1527</v>
      </c>
      <c r="S88" t="s">
        <v>1635</v>
      </c>
      <c r="AB88" t="s">
        <v>1777</v>
      </c>
    </row>
    <row r="89" spans="1:28" x14ac:dyDescent="0.3">
      <c r="A89" t="s">
        <v>1677</v>
      </c>
      <c r="I89" t="s">
        <v>1695</v>
      </c>
      <c r="S89" t="s">
        <v>1527</v>
      </c>
      <c r="AB89" t="s">
        <v>1778</v>
      </c>
    </row>
    <row r="90" spans="1:28" x14ac:dyDescent="0.3">
      <c r="A90" t="s">
        <v>1678</v>
      </c>
      <c r="I90" t="s">
        <v>1696</v>
      </c>
      <c r="S90" t="s">
        <v>1636</v>
      </c>
      <c r="AB90" t="s">
        <v>1779</v>
      </c>
    </row>
    <row r="91" spans="1:28" x14ac:dyDescent="0.3">
      <c r="A91" t="s">
        <v>1679</v>
      </c>
      <c r="I91" t="s">
        <v>1544</v>
      </c>
      <c r="S91" t="s">
        <v>1637</v>
      </c>
      <c r="AB91" t="s">
        <v>1780</v>
      </c>
    </row>
    <row r="92" spans="1:28" x14ac:dyDescent="0.3">
      <c r="A92" t="s">
        <v>1680</v>
      </c>
      <c r="I92" t="s">
        <v>1465</v>
      </c>
      <c r="S92" t="s">
        <v>1638</v>
      </c>
      <c r="AB92" t="s">
        <v>1781</v>
      </c>
    </row>
    <row r="93" spans="1:28" x14ac:dyDescent="0.3">
      <c r="A93" t="s">
        <v>1681</v>
      </c>
      <c r="I93" t="s">
        <v>1467</v>
      </c>
      <c r="S93" t="s">
        <v>1639</v>
      </c>
      <c r="AB93" t="s">
        <v>1782</v>
      </c>
    </row>
    <row r="94" spans="1:28" x14ac:dyDescent="0.3">
      <c r="A94" t="s">
        <v>1682</v>
      </c>
      <c r="I94" t="s">
        <v>1527</v>
      </c>
      <c r="S94" t="s">
        <v>1640</v>
      </c>
      <c r="AB94" t="s">
        <v>1783</v>
      </c>
    </row>
    <row r="95" spans="1:28" x14ac:dyDescent="0.3">
      <c r="A95" t="s">
        <v>1683</v>
      </c>
      <c r="I95" t="s">
        <v>1697</v>
      </c>
      <c r="S95" t="s">
        <v>1641</v>
      </c>
      <c r="AB95" t="s">
        <v>1784</v>
      </c>
    </row>
    <row r="96" spans="1:28" x14ac:dyDescent="0.3">
      <c r="A96" t="s">
        <v>1684</v>
      </c>
      <c r="I96" t="s">
        <v>1698</v>
      </c>
      <c r="S96" t="s">
        <v>1642</v>
      </c>
      <c r="AB96" t="s">
        <v>1785</v>
      </c>
    </row>
    <row r="97" spans="1:28" x14ac:dyDescent="0.3">
      <c r="A97" t="s">
        <v>1527</v>
      </c>
      <c r="I97" t="s">
        <v>1535</v>
      </c>
      <c r="S97" t="s">
        <v>1643</v>
      </c>
      <c r="AB97" t="s">
        <v>1786</v>
      </c>
    </row>
    <row r="98" spans="1:28" x14ac:dyDescent="0.3">
      <c r="I98" t="s">
        <v>1527</v>
      </c>
      <c r="S98" t="s">
        <v>1644</v>
      </c>
      <c r="AB98" t="s">
        <v>1697</v>
      </c>
    </row>
    <row r="99" spans="1:28" x14ac:dyDescent="0.3">
      <c r="A99" t="s">
        <v>1716</v>
      </c>
      <c r="I99" t="s">
        <v>1537</v>
      </c>
      <c r="S99" t="s">
        <v>1645</v>
      </c>
      <c r="AB99" t="s">
        <v>1787</v>
      </c>
    </row>
    <row r="100" spans="1:28" x14ac:dyDescent="0.3">
      <c r="A100" s="21"/>
      <c r="I100" t="s">
        <v>1537</v>
      </c>
      <c r="S100" t="s">
        <v>1646</v>
      </c>
      <c r="AB100" t="s">
        <v>1724</v>
      </c>
    </row>
    <row r="101" spans="1:28" x14ac:dyDescent="0.3">
      <c r="A101" s="46" t="s">
        <v>1717</v>
      </c>
      <c r="I101" t="s">
        <v>1699</v>
      </c>
      <c r="S101" t="s">
        <v>1647</v>
      </c>
      <c r="AB101" t="s">
        <v>1527</v>
      </c>
    </row>
    <row r="102" spans="1:28" x14ac:dyDescent="0.3">
      <c r="A102" t="s">
        <v>1522</v>
      </c>
      <c r="I102" t="s">
        <v>1675</v>
      </c>
      <c r="S102" t="s">
        <v>1648</v>
      </c>
      <c r="AB102" t="s">
        <v>1537</v>
      </c>
    </row>
    <row r="103" spans="1:28" x14ac:dyDescent="0.3">
      <c r="A103" t="s">
        <v>1523</v>
      </c>
      <c r="I103" t="s">
        <v>1700</v>
      </c>
      <c r="S103" t="s">
        <v>1649</v>
      </c>
      <c r="AB103" t="s">
        <v>1763</v>
      </c>
    </row>
    <row r="104" spans="1:28" x14ac:dyDescent="0.3">
      <c r="A104" t="s">
        <v>1524</v>
      </c>
      <c r="I104" t="s">
        <v>1540</v>
      </c>
      <c r="S104" t="s">
        <v>1650</v>
      </c>
    </row>
    <row r="105" spans="1:28" x14ac:dyDescent="0.3">
      <c r="A105" t="s">
        <v>1525</v>
      </c>
      <c r="I105" t="s">
        <v>1701</v>
      </c>
      <c r="S105" t="s">
        <v>1651</v>
      </c>
    </row>
    <row r="106" spans="1:28" x14ac:dyDescent="0.3">
      <c r="A106" t="s">
        <v>1526</v>
      </c>
      <c r="I106" t="s">
        <v>1702</v>
      </c>
      <c r="S106" t="s">
        <v>1652</v>
      </c>
    </row>
    <row r="107" spans="1:28" x14ac:dyDescent="0.3">
      <c r="A107" t="s">
        <v>1527</v>
      </c>
      <c r="I107" t="s">
        <v>1703</v>
      </c>
      <c r="S107" t="s">
        <v>1527</v>
      </c>
    </row>
    <row r="108" spans="1:28" x14ac:dyDescent="0.3">
      <c r="A108" t="s">
        <v>1718</v>
      </c>
      <c r="I108" t="s">
        <v>1704</v>
      </c>
      <c r="S108" t="s">
        <v>1653</v>
      </c>
    </row>
    <row r="109" spans="1:28" x14ac:dyDescent="0.3">
      <c r="A109" t="s">
        <v>1530</v>
      </c>
      <c r="I109" t="s">
        <v>1705</v>
      </c>
      <c r="S109" t="s">
        <v>1654</v>
      </c>
    </row>
    <row r="110" spans="1:28" x14ac:dyDescent="0.3">
      <c r="A110" t="s">
        <v>1464</v>
      </c>
      <c r="I110" t="s">
        <v>1706</v>
      </c>
      <c r="S110" t="s">
        <v>1655</v>
      </c>
    </row>
    <row r="111" spans="1:28" x14ac:dyDescent="0.3">
      <c r="A111" t="s">
        <v>1673</v>
      </c>
      <c r="I111" t="s">
        <v>1707</v>
      </c>
      <c r="S111" t="s">
        <v>1656</v>
      </c>
    </row>
    <row r="112" spans="1:28" x14ac:dyDescent="0.3">
      <c r="A112" t="s">
        <v>1540</v>
      </c>
      <c r="I112" t="s">
        <v>1527</v>
      </c>
      <c r="S112" t="s">
        <v>1657</v>
      </c>
    </row>
    <row r="113" spans="1:19" x14ac:dyDescent="0.3">
      <c r="A113" t="s">
        <v>1465</v>
      </c>
      <c r="I113" t="s">
        <v>1708</v>
      </c>
      <c r="S113" t="s">
        <v>1658</v>
      </c>
    </row>
    <row r="114" spans="1:19" x14ac:dyDescent="0.3">
      <c r="A114" t="s">
        <v>1527</v>
      </c>
      <c r="I114" t="s">
        <v>1709</v>
      </c>
      <c r="S114" t="s">
        <v>1659</v>
      </c>
    </row>
    <row r="115" spans="1:19" x14ac:dyDescent="0.3">
      <c r="A115" t="s">
        <v>1719</v>
      </c>
      <c r="I115" t="s">
        <v>1710</v>
      </c>
      <c r="S115" t="s">
        <v>1660</v>
      </c>
    </row>
    <row r="116" spans="1:19" x14ac:dyDescent="0.3">
      <c r="A116" t="s">
        <v>1561</v>
      </c>
      <c r="I116" t="s">
        <v>1711</v>
      </c>
      <c r="S116" t="s">
        <v>1661</v>
      </c>
    </row>
    <row r="117" spans="1:19" x14ac:dyDescent="0.3">
      <c r="A117" t="s">
        <v>1540</v>
      </c>
      <c r="I117" t="s">
        <v>1712</v>
      </c>
      <c r="S117" t="s">
        <v>1527</v>
      </c>
    </row>
    <row r="118" spans="1:19" x14ac:dyDescent="0.3">
      <c r="A118" t="s">
        <v>1562</v>
      </c>
      <c r="I118" t="s">
        <v>1713</v>
      </c>
      <c r="S118" t="s">
        <v>1537</v>
      </c>
    </row>
    <row r="119" spans="1:19" x14ac:dyDescent="0.3">
      <c r="A119" t="s">
        <v>1527</v>
      </c>
      <c r="I119" t="s">
        <v>1714</v>
      </c>
      <c r="S119" t="s">
        <v>1662</v>
      </c>
    </row>
    <row r="120" spans="1:19" x14ac:dyDescent="0.3">
      <c r="A120" t="s">
        <v>1529</v>
      </c>
      <c r="I120" t="s">
        <v>1715</v>
      </c>
      <c r="S120" t="s">
        <v>1663</v>
      </c>
    </row>
    <row r="121" spans="1:19" x14ac:dyDescent="0.3">
      <c r="A121" t="s">
        <v>1530</v>
      </c>
      <c r="I121" t="s">
        <v>1527</v>
      </c>
      <c r="S121" t="s">
        <v>1664</v>
      </c>
    </row>
    <row r="122" spans="1:19" x14ac:dyDescent="0.3">
      <c r="A122" t="s">
        <v>1464</v>
      </c>
    </row>
    <row r="123" spans="1:19" x14ac:dyDescent="0.3">
      <c r="A123" t="s">
        <v>1465</v>
      </c>
    </row>
    <row r="124" spans="1:19" x14ac:dyDescent="0.3">
      <c r="A124" t="s">
        <v>1466</v>
      </c>
    </row>
    <row r="125" spans="1:19" x14ac:dyDescent="0.3">
      <c r="A125" t="s">
        <v>1527</v>
      </c>
    </row>
    <row r="126" spans="1:19" x14ac:dyDescent="0.3">
      <c r="A126" t="s">
        <v>1555</v>
      </c>
    </row>
    <row r="127" spans="1:19" x14ac:dyDescent="0.3">
      <c r="A127" t="s">
        <v>1671</v>
      </c>
    </row>
    <row r="128" spans="1:19" x14ac:dyDescent="0.3">
      <c r="A128" t="s">
        <v>1540</v>
      </c>
    </row>
    <row r="129" spans="1:1" x14ac:dyDescent="0.3">
      <c r="A129" t="s">
        <v>1465</v>
      </c>
    </row>
    <row r="130" spans="1:1" x14ac:dyDescent="0.3">
      <c r="A130" t="s">
        <v>1527</v>
      </c>
    </row>
    <row r="131" spans="1:1" x14ac:dyDescent="0.3">
      <c r="A131" t="s">
        <v>1545</v>
      </c>
    </row>
    <row r="132" spans="1:1" x14ac:dyDescent="0.3">
      <c r="A132" t="s">
        <v>1530</v>
      </c>
    </row>
    <row r="133" spans="1:1" x14ac:dyDescent="0.3">
      <c r="A133" t="s">
        <v>1464</v>
      </c>
    </row>
    <row r="134" spans="1:1" x14ac:dyDescent="0.3">
      <c r="A134" t="s">
        <v>1465</v>
      </c>
    </row>
    <row r="135" spans="1:1" x14ac:dyDescent="0.3">
      <c r="A135" t="s">
        <v>1466</v>
      </c>
    </row>
    <row r="136" spans="1:1" x14ac:dyDescent="0.3">
      <c r="A136" t="s">
        <v>1527</v>
      </c>
    </row>
    <row r="137" spans="1:1" x14ac:dyDescent="0.3">
      <c r="A137" t="s">
        <v>1563</v>
      </c>
    </row>
    <row r="138" spans="1:1" x14ac:dyDescent="0.3">
      <c r="A138" t="s">
        <v>1530</v>
      </c>
    </row>
    <row r="139" spans="1:1" x14ac:dyDescent="0.3">
      <c r="A139" t="s">
        <v>1464</v>
      </c>
    </row>
    <row r="140" spans="1:1" x14ac:dyDescent="0.3">
      <c r="A140" t="s">
        <v>1527</v>
      </c>
    </row>
    <row r="141" spans="1:1" x14ac:dyDescent="0.3">
      <c r="A141" t="s">
        <v>1560</v>
      </c>
    </row>
    <row r="142" spans="1:1" x14ac:dyDescent="0.3">
      <c r="A142" t="s">
        <v>1561</v>
      </c>
    </row>
    <row r="143" spans="1:1" x14ac:dyDescent="0.3">
      <c r="A143" t="s">
        <v>1540</v>
      </c>
    </row>
    <row r="144" spans="1:1" x14ac:dyDescent="0.3">
      <c r="A144" t="s">
        <v>1562</v>
      </c>
    </row>
    <row r="145" spans="1:1" x14ac:dyDescent="0.3">
      <c r="A145" t="s">
        <v>1563</v>
      </c>
    </row>
    <row r="146" spans="1:1" x14ac:dyDescent="0.3">
      <c r="A146" t="s">
        <v>1530</v>
      </c>
    </row>
    <row r="147" spans="1:1" x14ac:dyDescent="0.3">
      <c r="A147" t="s">
        <v>1464</v>
      </c>
    </row>
    <row r="148" spans="1:1" x14ac:dyDescent="0.3">
      <c r="A148" t="s">
        <v>1527</v>
      </c>
    </row>
    <row r="149" spans="1:1" x14ac:dyDescent="0.3">
      <c r="A149" t="s">
        <v>1565</v>
      </c>
    </row>
    <row r="150" spans="1:1" x14ac:dyDescent="0.3">
      <c r="A150" t="s">
        <v>1540</v>
      </c>
    </row>
    <row r="151" spans="1:1" x14ac:dyDescent="0.3">
      <c r="A151" t="s">
        <v>1465</v>
      </c>
    </row>
    <row r="152" spans="1:1" x14ac:dyDescent="0.3">
      <c r="A152" t="s">
        <v>1527</v>
      </c>
    </row>
    <row r="153" spans="1:1" x14ac:dyDescent="0.3">
      <c r="A153" t="s">
        <v>1527</v>
      </c>
    </row>
    <row r="154" spans="1:1" x14ac:dyDescent="0.3">
      <c r="A154" t="s">
        <v>1537</v>
      </c>
    </row>
    <row r="155" spans="1:1" x14ac:dyDescent="0.3">
      <c r="A155" t="s">
        <v>1566</v>
      </c>
    </row>
    <row r="157" spans="1:1" x14ac:dyDescent="0.3">
      <c r="A157" s="46" t="s">
        <v>1764</v>
      </c>
    </row>
    <row r="158" spans="1:1" x14ac:dyDescent="0.3">
      <c r="A158" t="s">
        <v>1522</v>
      </c>
    </row>
    <row r="159" spans="1:1" x14ac:dyDescent="0.3">
      <c r="A159" t="s">
        <v>1560</v>
      </c>
    </row>
    <row r="160" spans="1:1" x14ac:dyDescent="0.3">
      <c r="A160" t="s">
        <v>1561</v>
      </c>
    </row>
    <row r="161" spans="1:1" x14ac:dyDescent="0.3">
      <c r="A161" t="s">
        <v>1540</v>
      </c>
    </row>
    <row r="162" spans="1:1" x14ac:dyDescent="0.3">
      <c r="A162" t="s">
        <v>1562</v>
      </c>
    </row>
    <row r="163" spans="1:1" x14ac:dyDescent="0.3">
      <c r="A163" t="s">
        <v>1563</v>
      </c>
    </row>
    <row r="164" spans="1:1" x14ac:dyDescent="0.3">
      <c r="A164" t="s">
        <v>1530</v>
      </c>
    </row>
    <row r="165" spans="1:1" x14ac:dyDescent="0.3">
      <c r="A165" t="s">
        <v>1464</v>
      </c>
    </row>
    <row r="166" spans="1:1" x14ac:dyDescent="0.3">
      <c r="A166" t="s">
        <v>1527</v>
      </c>
    </row>
    <row r="167" spans="1:1" x14ac:dyDescent="0.3">
      <c r="A167" t="s">
        <v>1718</v>
      </c>
    </row>
    <row r="168" spans="1:1" x14ac:dyDescent="0.3">
      <c r="A168" t="s">
        <v>1530</v>
      </c>
    </row>
    <row r="169" spans="1:1" x14ac:dyDescent="0.3">
      <c r="A169" t="s">
        <v>1464</v>
      </c>
    </row>
    <row r="170" spans="1:1" x14ac:dyDescent="0.3">
      <c r="A170" t="s">
        <v>1466</v>
      </c>
    </row>
    <row r="171" spans="1:1" x14ac:dyDescent="0.3">
      <c r="A171" t="s">
        <v>1527</v>
      </c>
    </row>
    <row r="172" spans="1:1" x14ac:dyDescent="0.3">
      <c r="A172" t="s">
        <v>1719</v>
      </c>
    </row>
    <row r="173" spans="1:1" x14ac:dyDescent="0.3">
      <c r="A173" t="s">
        <v>1561</v>
      </c>
    </row>
    <row r="174" spans="1:1" x14ac:dyDescent="0.3">
      <c r="A174" t="s">
        <v>1540</v>
      </c>
    </row>
    <row r="175" spans="1:1" x14ac:dyDescent="0.3">
      <c r="A175" t="s">
        <v>1562</v>
      </c>
    </row>
    <row r="176" spans="1:1" x14ac:dyDescent="0.3">
      <c r="A176" t="s">
        <v>1563</v>
      </c>
    </row>
    <row r="177" spans="1:1" x14ac:dyDescent="0.3">
      <c r="A177" t="s">
        <v>1530</v>
      </c>
    </row>
    <row r="178" spans="1:1" x14ac:dyDescent="0.3">
      <c r="A178" t="s">
        <v>1464</v>
      </c>
    </row>
    <row r="179" spans="1:1" x14ac:dyDescent="0.3">
      <c r="A179" t="s">
        <v>1527</v>
      </c>
    </row>
    <row r="180" spans="1:1" x14ac:dyDescent="0.3">
      <c r="A180" t="s">
        <v>1765</v>
      </c>
    </row>
    <row r="181" spans="1:1" x14ac:dyDescent="0.3">
      <c r="A181" t="s">
        <v>1561</v>
      </c>
    </row>
    <row r="182" spans="1:1" x14ac:dyDescent="0.3">
      <c r="A182" t="s">
        <v>1540</v>
      </c>
    </row>
    <row r="183" spans="1:1" x14ac:dyDescent="0.3">
      <c r="A183" t="s">
        <v>1527</v>
      </c>
    </row>
    <row r="184" spans="1:1" x14ac:dyDescent="0.3">
      <c r="A184" t="s">
        <v>1529</v>
      </c>
    </row>
    <row r="185" spans="1:1" x14ac:dyDescent="0.3">
      <c r="A185" t="s">
        <v>1530</v>
      </c>
    </row>
    <row r="186" spans="1:1" x14ac:dyDescent="0.3">
      <c r="A186" t="s">
        <v>1464</v>
      </c>
    </row>
    <row r="187" spans="1:1" x14ac:dyDescent="0.3">
      <c r="A187" t="s">
        <v>1466</v>
      </c>
    </row>
    <row r="188" spans="1:1" x14ac:dyDescent="0.3">
      <c r="A188" t="s">
        <v>1465</v>
      </c>
    </row>
    <row r="189" spans="1:1" x14ac:dyDescent="0.3">
      <c r="A189" t="s">
        <v>1527</v>
      </c>
    </row>
    <row r="190" spans="1:1" x14ac:dyDescent="0.3">
      <c r="A190" t="s">
        <v>1555</v>
      </c>
    </row>
    <row r="191" spans="1:1" x14ac:dyDescent="0.3">
      <c r="A191" t="s">
        <v>1557</v>
      </c>
    </row>
    <row r="192" spans="1:1" x14ac:dyDescent="0.3">
      <c r="A192" t="s">
        <v>1766</v>
      </c>
    </row>
    <row r="193" spans="1:1" x14ac:dyDescent="0.3">
      <c r="A193" t="s">
        <v>1767</v>
      </c>
    </row>
    <row r="194" spans="1:1" x14ac:dyDescent="0.3">
      <c r="A194" t="s">
        <v>1561</v>
      </c>
    </row>
    <row r="195" spans="1:1" x14ac:dyDescent="0.3">
      <c r="A195" t="s">
        <v>1540</v>
      </c>
    </row>
    <row r="196" spans="1:1" x14ac:dyDescent="0.3">
      <c r="A196" t="s">
        <v>1562</v>
      </c>
    </row>
    <row r="197" spans="1:1" x14ac:dyDescent="0.3">
      <c r="A197" t="s">
        <v>1563</v>
      </c>
    </row>
    <row r="198" spans="1:1" x14ac:dyDescent="0.3">
      <c r="A198" t="s">
        <v>1530</v>
      </c>
    </row>
    <row r="199" spans="1:1" x14ac:dyDescent="0.3">
      <c r="A199" t="s">
        <v>1464</v>
      </c>
    </row>
    <row r="200" spans="1:1" x14ac:dyDescent="0.3">
      <c r="A200" t="s">
        <v>1527</v>
      </c>
    </row>
    <row r="201" spans="1:1" x14ac:dyDescent="0.3">
      <c r="A201" t="s">
        <v>1768</v>
      </c>
    </row>
    <row r="202" spans="1:1" x14ac:dyDescent="0.3">
      <c r="A202" t="s">
        <v>1561</v>
      </c>
    </row>
    <row r="203" spans="1:1" x14ac:dyDescent="0.3">
      <c r="A203" t="s">
        <v>1540</v>
      </c>
    </row>
    <row r="204" spans="1:1" x14ac:dyDescent="0.3">
      <c r="A204" t="s">
        <v>1562</v>
      </c>
    </row>
    <row r="205" spans="1:1" x14ac:dyDescent="0.3">
      <c r="A205" t="s">
        <v>1563</v>
      </c>
    </row>
    <row r="206" spans="1:1" x14ac:dyDescent="0.3">
      <c r="A206" t="s">
        <v>1530</v>
      </c>
    </row>
    <row r="207" spans="1:1" x14ac:dyDescent="0.3">
      <c r="A207" t="s">
        <v>1464</v>
      </c>
    </row>
    <row r="208" spans="1:1" x14ac:dyDescent="0.3">
      <c r="A208" t="s">
        <v>1769</v>
      </c>
    </row>
    <row r="209" spans="1:1" x14ac:dyDescent="0.3">
      <c r="A209" t="s">
        <v>1530</v>
      </c>
    </row>
    <row r="210" spans="1:1" x14ac:dyDescent="0.3">
      <c r="A210" t="s">
        <v>1464</v>
      </c>
    </row>
    <row r="211" spans="1:1" x14ac:dyDescent="0.3">
      <c r="A211" t="s">
        <v>1527</v>
      </c>
    </row>
    <row r="212" spans="1:1" x14ac:dyDescent="0.3">
      <c r="A212" t="s">
        <v>1527</v>
      </c>
    </row>
    <row r="213" spans="1:1" x14ac:dyDescent="0.3">
      <c r="A213" t="s">
        <v>1770</v>
      </c>
    </row>
    <row r="214" spans="1:1" x14ac:dyDescent="0.3">
      <c r="A214" t="s">
        <v>1564</v>
      </c>
    </row>
    <row r="215" spans="1:1" x14ac:dyDescent="0.3">
      <c r="A215" t="s">
        <v>1527</v>
      </c>
    </row>
    <row r="216" spans="1:1" x14ac:dyDescent="0.3">
      <c r="A216" t="s">
        <v>1537</v>
      </c>
    </row>
    <row r="217" spans="1:1" x14ac:dyDescent="0.3">
      <c r="A217" t="s">
        <v>1771</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BEE5F-BE56-4179-806C-189D9170400E}">
  <dimension ref="B2:B153"/>
  <sheetViews>
    <sheetView topLeftCell="A82" workbookViewId="0">
      <selection activeCell="L148" sqref="L148"/>
    </sheetView>
  </sheetViews>
  <sheetFormatPr defaultRowHeight="14.4" x14ac:dyDescent="0.3"/>
  <cols>
    <col min="2" max="2" width="46.88671875" customWidth="1"/>
  </cols>
  <sheetData>
    <row r="2" spans="2:2" ht="37.200000000000003" x14ac:dyDescent="0.3">
      <c r="B2" s="98" t="s">
        <v>1788</v>
      </c>
    </row>
    <row r="3" spans="2:2" ht="16.8" thickBot="1" x14ac:dyDescent="0.35">
      <c r="B3" s="99" t="s">
        <v>1789</v>
      </c>
    </row>
    <row r="4" spans="2:2" x14ac:dyDescent="0.3">
      <c r="B4" s="197"/>
    </row>
    <row r="5" spans="2:2" ht="15" thickBot="1" x14ac:dyDescent="0.35">
      <c r="B5" s="198"/>
    </row>
    <row r="6" spans="2:2" ht="33" thickBot="1" x14ac:dyDescent="0.35">
      <c r="B6" s="99" t="s">
        <v>1790</v>
      </c>
    </row>
    <row r="7" spans="2:2" x14ac:dyDescent="0.3">
      <c r="B7" s="195"/>
    </row>
    <row r="8" spans="2:2" x14ac:dyDescent="0.3">
      <c r="B8" s="199"/>
    </row>
    <row r="9" spans="2:2" ht="15" thickBot="1" x14ac:dyDescent="0.35">
      <c r="B9" s="196"/>
    </row>
    <row r="10" spans="2:2" ht="33" thickBot="1" x14ac:dyDescent="0.35">
      <c r="B10" s="99" t="s">
        <v>1791</v>
      </c>
    </row>
    <row r="11" spans="2:2" x14ac:dyDescent="0.3">
      <c r="B11" s="195"/>
    </row>
    <row r="12" spans="2:2" ht="15" thickBot="1" x14ac:dyDescent="0.35">
      <c r="B12" s="196"/>
    </row>
    <row r="27" s="21" customFormat="1" x14ac:dyDescent="0.3"/>
    <row r="28" s="21" customFormat="1" x14ac:dyDescent="0.3"/>
    <row r="29" s="21" customFormat="1" x14ac:dyDescent="0.3"/>
    <row r="30" s="21" customFormat="1" x14ac:dyDescent="0.3"/>
    <row r="31" s="21" customFormat="1" x14ac:dyDescent="0.3"/>
    <row r="32" s="21" customFormat="1" x14ac:dyDescent="0.3"/>
    <row r="35" spans="2:2" s="21" customFormat="1" x14ac:dyDescent="0.3"/>
    <row r="36" spans="2:2" s="21" customFormat="1" ht="15" thickBot="1" x14ac:dyDescent="0.35"/>
    <row r="37" spans="2:2" ht="19.8" thickBot="1" x14ac:dyDescent="0.35">
      <c r="B37" s="100"/>
    </row>
    <row r="38" spans="2:2" ht="16.8" thickBot="1" x14ac:dyDescent="0.35">
      <c r="B38" s="99" t="s">
        <v>1792</v>
      </c>
    </row>
    <row r="39" spans="2:2" ht="16.2" x14ac:dyDescent="0.3">
      <c r="B39" s="101"/>
    </row>
    <row r="40" spans="2:2" ht="16.8" thickBot="1" x14ac:dyDescent="0.35">
      <c r="B40" s="101"/>
    </row>
    <row r="41" spans="2:2" x14ac:dyDescent="0.3">
      <c r="B41" s="195"/>
    </row>
    <row r="42" spans="2:2" ht="15" thickBot="1" x14ac:dyDescent="0.35">
      <c r="B42" s="196"/>
    </row>
    <row r="43" spans="2:2" ht="16.8" thickBot="1" x14ac:dyDescent="0.35">
      <c r="B43" s="99" t="s">
        <v>1538</v>
      </c>
    </row>
    <row r="44" spans="2:2" x14ac:dyDescent="0.3">
      <c r="B44" s="195"/>
    </row>
    <row r="45" spans="2:2" ht="15" thickBot="1" x14ac:dyDescent="0.35">
      <c r="B45" s="196"/>
    </row>
    <row r="46" spans="2:2" x14ac:dyDescent="0.3">
      <c r="B46" s="197"/>
    </row>
    <row r="47" spans="2:2" ht="15" thickBot="1" x14ac:dyDescent="0.35">
      <c r="B47" s="198"/>
    </row>
    <row r="48" spans="2:2" ht="16.8" thickBot="1" x14ac:dyDescent="0.35">
      <c r="B48" s="99" t="s">
        <v>1793</v>
      </c>
    </row>
    <row r="49" spans="2:2" x14ac:dyDescent="0.3">
      <c r="B49" s="195"/>
    </row>
    <row r="50" spans="2:2" ht="15" thickBot="1" x14ac:dyDescent="0.35">
      <c r="B50" s="196"/>
    </row>
    <row r="51" spans="2:2" x14ac:dyDescent="0.3">
      <c r="B51" s="195"/>
    </row>
    <row r="52" spans="2:2" ht="15" thickBot="1" x14ac:dyDescent="0.35">
      <c r="B52" s="196"/>
    </row>
    <row r="53" spans="2:2" ht="16.8" thickBot="1" x14ac:dyDescent="0.35">
      <c r="B53" s="99" t="s">
        <v>1549</v>
      </c>
    </row>
    <row r="54" spans="2:2" s="21" customFormat="1" x14ac:dyDescent="0.3">
      <c r="B54" s="200"/>
    </row>
    <row r="55" spans="2:2" ht="15" thickBot="1" x14ac:dyDescent="0.35">
      <c r="B55" s="201"/>
    </row>
    <row r="56" spans="2:2" x14ac:dyDescent="0.3">
      <c r="B56" s="200"/>
    </row>
    <row r="57" spans="2:2" ht="15" thickBot="1" x14ac:dyDescent="0.35">
      <c r="B57" s="201"/>
    </row>
    <row r="58" spans="2:2" ht="16.8" thickBot="1" x14ac:dyDescent="0.35">
      <c r="B58" s="99" t="s">
        <v>1567</v>
      </c>
    </row>
    <row r="59" spans="2:2" x14ac:dyDescent="0.3">
      <c r="B59" s="200"/>
    </row>
    <row r="60" spans="2:2" ht="15" thickBot="1" x14ac:dyDescent="0.35">
      <c r="B60" s="201"/>
    </row>
    <row r="61" spans="2:2" x14ac:dyDescent="0.3">
      <c r="B61" s="202"/>
    </row>
    <row r="62" spans="2:2" ht="15" thickBot="1" x14ac:dyDescent="0.35">
      <c r="B62" s="203"/>
    </row>
    <row r="63" spans="2:2" ht="16.8" thickBot="1" x14ac:dyDescent="0.35">
      <c r="B63" s="99" t="s">
        <v>1794</v>
      </c>
    </row>
    <row r="64" spans="2:2" x14ac:dyDescent="0.3">
      <c r="B64" s="200"/>
    </row>
    <row r="65" spans="2:2" ht="15" thickBot="1" x14ac:dyDescent="0.35">
      <c r="B65" s="201"/>
    </row>
    <row r="66" spans="2:2" x14ac:dyDescent="0.3">
      <c r="B66" s="197"/>
    </row>
    <row r="67" spans="2:2" ht="15" thickBot="1" x14ac:dyDescent="0.35">
      <c r="B67" s="198"/>
    </row>
    <row r="68" spans="2:2" ht="16.8" thickBot="1" x14ac:dyDescent="0.35">
      <c r="B68" s="99" t="s">
        <v>1795</v>
      </c>
    </row>
    <row r="69" spans="2:2" x14ac:dyDescent="0.3">
      <c r="B69" s="197"/>
    </row>
    <row r="70" spans="2:2" ht="15" thickBot="1" x14ac:dyDescent="0.35">
      <c r="B70" s="198"/>
    </row>
    <row r="71" spans="2:2" x14ac:dyDescent="0.3">
      <c r="B71" s="204"/>
    </row>
    <row r="72" spans="2:2" ht="15" thickBot="1" x14ac:dyDescent="0.35">
      <c r="B72" s="205"/>
    </row>
    <row r="73" spans="2:2" ht="16.8" thickBot="1" x14ac:dyDescent="0.35">
      <c r="B73" s="99" t="s">
        <v>1796</v>
      </c>
    </row>
    <row r="74" spans="2:2" ht="15" thickBot="1" x14ac:dyDescent="0.35"/>
    <row r="75" spans="2:2" ht="19.2" thickBot="1" x14ac:dyDescent="0.35">
      <c r="B75" s="102" t="s">
        <v>205</v>
      </c>
    </row>
    <row r="76" spans="2:2" ht="16.8" thickBot="1" x14ac:dyDescent="0.35">
      <c r="B76" s="99" t="s">
        <v>1665</v>
      </c>
    </row>
    <row r="77" spans="2:2" x14ac:dyDescent="0.3">
      <c r="B77" s="210"/>
    </row>
    <row r="78" spans="2:2" ht="15" thickBot="1" x14ac:dyDescent="0.35">
      <c r="B78" s="211"/>
    </row>
    <row r="79" spans="2:2" ht="16.8" thickBot="1" x14ac:dyDescent="0.35">
      <c r="B79" s="99" t="s">
        <v>1685</v>
      </c>
    </row>
    <row r="80" spans="2:2" x14ac:dyDescent="0.3">
      <c r="B80" s="212"/>
    </row>
    <row r="81" spans="2:2" ht="15" thickBot="1" x14ac:dyDescent="0.35">
      <c r="B81" s="213"/>
    </row>
    <row r="82" spans="2:2" ht="16.8" thickBot="1" x14ac:dyDescent="0.35">
      <c r="B82" s="99" t="s">
        <v>1797</v>
      </c>
    </row>
    <row r="83" spans="2:2" x14ac:dyDescent="0.3">
      <c r="B83" s="214"/>
    </row>
    <row r="84" spans="2:2" ht="15" thickBot="1" x14ac:dyDescent="0.35">
      <c r="B84" s="215"/>
    </row>
    <row r="85" spans="2:2" ht="16.8" thickBot="1" x14ac:dyDescent="0.35">
      <c r="B85" s="99" t="s">
        <v>1798</v>
      </c>
    </row>
    <row r="86" spans="2:2" ht="19.2" thickBot="1" x14ac:dyDescent="0.35">
      <c r="B86" s="103" t="s">
        <v>205</v>
      </c>
    </row>
    <row r="87" spans="2:2" ht="16.8" thickBot="1" x14ac:dyDescent="0.35">
      <c r="B87" s="99" t="s">
        <v>1799</v>
      </c>
    </row>
    <row r="88" spans="2:2" ht="19.2" thickBot="1" x14ac:dyDescent="0.35">
      <c r="B88" s="103" t="s">
        <v>205</v>
      </c>
    </row>
    <row r="89" spans="2:2" ht="16.8" thickBot="1" x14ac:dyDescent="0.35">
      <c r="B89" s="99" t="s">
        <v>1800</v>
      </c>
    </row>
    <row r="93" spans="2:2" ht="15" thickBot="1" x14ac:dyDescent="0.35"/>
    <row r="94" spans="2:2" x14ac:dyDescent="0.3">
      <c r="B94" s="216"/>
    </row>
    <row r="95" spans="2:2" ht="15" thickBot="1" x14ac:dyDescent="0.35">
      <c r="B95" s="217"/>
    </row>
    <row r="96" spans="2:2" ht="16.8" thickBot="1" x14ac:dyDescent="0.35">
      <c r="B96" s="99" t="s">
        <v>1720</v>
      </c>
    </row>
    <row r="97" spans="2:2" x14ac:dyDescent="0.3">
      <c r="B97" s="197"/>
    </row>
    <row r="98" spans="2:2" ht="15" thickBot="1" x14ac:dyDescent="0.35">
      <c r="B98" s="198"/>
    </row>
    <row r="99" spans="2:2" ht="33" thickBot="1" x14ac:dyDescent="0.35">
      <c r="B99" s="99" t="s">
        <v>1735</v>
      </c>
    </row>
    <row r="108" spans="2:2" ht="15" thickBot="1" x14ac:dyDescent="0.35"/>
    <row r="109" spans="2:2" x14ac:dyDescent="0.3">
      <c r="B109" s="197"/>
    </row>
    <row r="110" spans="2:2" ht="15" thickBot="1" x14ac:dyDescent="0.35">
      <c r="B110" s="198"/>
    </row>
    <row r="111" spans="2:2" ht="16.8" thickBot="1" x14ac:dyDescent="0.35">
      <c r="B111" s="99" t="s">
        <v>1748</v>
      </c>
    </row>
    <row r="112" spans="2:2" x14ac:dyDescent="0.3">
      <c r="B112" s="197"/>
    </row>
    <row r="113" spans="2:2" ht="15" thickBot="1" x14ac:dyDescent="0.35">
      <c r="B113" s="198"/>
    </row>
    <row r="114" spans="2:2" ht="16.8" thickBot="1" x14ac:dyDescent="0.35">
      <c r="B114" s="99" t="s">
        <v>1754</v>
      </c>
    </row>
    <row r="115" spans="2:2" ht="19.2" thickBot="1" x14ac:dyDescent="0.35">
      <c r="B115" s="103" t="s">
        <v>205</v>
      </c>
    </row>
    <row r="142" spans="2:2" ht="15" thickBot="1" x14ac:dyDescent="0.35"/>
    <row r="143" spans="2:2" ht="33" thickBot="1" x14ac:dyDescent="0.35">
      <c r="B143" s="104" t="s">
        <v>1801</v>
      </c>
    </row>
    <row r="144" spans="2:2" x14ac:dyDescent="0.3">
      <c r="B144" s="206"/>
    </row>
    <row r="145" spans="2:2" ht="15" thickBot="1" x14ac:dyDescent="0.35">
      <c r="B145" s="207"/>
    </row>
    <row r="146" spans="2:2" ht="16.8" thickBot="1" x14ac:dyDescent="0.35">
      <c r="B146" s="99" t="s">
        <v>1802</v>
      </c>
    </row>
    <row r="147" spans="2:2" ht="16.2" x14ac:dyDescent="0.3">
      <c r="B147" s="105"/>
    </row>
    <row r="148" spans="2:2" ht="16.8" thickBot="1" x14ac:dyDescent="0.35">
      <c r="B148" s="106" t="s">
        <v>205</v>
      </c>
    </row>
    <row r="149" spans="2:2" ht="16.8" thickBot="1" x14ac:dyDescent="0.35">
      <c r="B149" s="99" t="s">
        <v>1803</v>
      </c>
    </row>
    <row r="150" spans="2:2" ht="16.8" thickBot="1" x14ac:dyDescent="0.35">
      <c r="B150" s="106" t="s">
        <v>205</v>
      </c>
    </row>
    <row r="151" spans="2:2" ht="16.8" thickBot="1" x14ac:dyDescent="0.35">
      <c r="B151" s="99" t="s">
        <v>1804</v>
      </c>
    </row>
    <row r="152" spans="2:2" x14ac:dyDescent="0.3">
      <c r="B152" s="208"/>
    </row>
    <row r="153" spans="2:2" ht="15" thickBot="1" x14ac:dyDescent="0.35">
      <c r="B153" s="209"/>
    </row>
  </sheetData>
  <mergeCells count="25">
    <mergeCell ref="B112:B113"/>
    <mergeCell ref="B144:B145"/>
    <mergeCell ref="B152:B153"/>
    <mergeCell ref="B77:B78"/>
    <mergeCell ref="B80:B81"/>
    <mergeCell ref="B83:B84"/>
    <mergeCell ref="B94:B95"/>
    <mergeCell ref="B97:B98"/>
    <mergeCell ref="B109:B110"/>
    <mergeCell ref="B56:B57"/>
    <mergeCell ref="B61:B62"/>
    <mergeCell ref="B66:B67"/>
    <mergeCell ref="B71:B72"/>
    <mergeCell ref="B54:B55"/>
    <mergeCell ref="B59:B60"/>
    <mergeCell ref="B64:B65"/>
    <mergeCell ref="B69:B70"/>
    <mergeCell ref="B51:B52"/>
    <mergeCell ref="B44:B45"/>
    <mergeCell ref="B49:B50"/>
    <mergeCell ref="B4:B5"/>
    <mergeCell ref="B7:B9"/>
    <mergeCell ref="B11:B12"/>
    <mergeCell ref="B41:B42"/>
    <mergeCell ref="B46:B4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3C87-25F8-45B5-897A-0C764E877BD7}">
  <dimension ref="A1:F35"/>
  <sheetViews>
    <sheetView zoomScaleNormal="100" workbookViewId="0">
      <selection activeCell="E6" sqref="E6"/>
    </sheetView>
  </sheetViews>
  <sheetFormatPr defaultRowHeight="14.4" x14ac:dyDescent="0.3"/>
  <cols>
    <col min="2" max="2" width="8.6640625" customWidth="1"/>
    <col min="3" max="4" width="37.77734375" customWidth="1"/>
    <col min="5" max="5" width="54.33203125" customWidth="1"/>
    <col min="6" max="6" width="40.6640625" customWidth="1"/>
  </cols>
  <sheetData>
    <row r="1" spans="1:6" s="21" customFormat="1" ht="59.4" customHeight="1" x14ac:dyDescent="0.35">
      <c r="A1" s="218" t="s">
        <v>1886</v>
      </c>
      <c r="B1" s="218"/>
      <c r="C1" s="218"/>
      <c r="D1" s="218"/>
      <c r="E1" s="218"/>
      <c r="F1" s="218"/>
    </row>
    <row r="2" spans="1:6" s="21" customFormat="1" ht="167.4" customHeight="1" x14ac:dyDescent="0.3">
      <c r="A2" s="166"/>
      <c r="B2" s="166"/>
      <c r="C2" s="166"/>
      <c r="D2" s="166"/>
      <c r="E2" s="166"/>
      <c r="F2" s="166"/>
    </row>
    <row r="3" spans="1:6" ht="18" x14ac:dyDescent="0.35">
      <c r="A3" s="122" t="s">
        <v>1887</v>
      </c>
    </row>
    <row r="4" spans="1:6" s="21" customFormat="1" ht="18" x14ac:dyDescent="0.35">
      <c r="A4" s="122"/>
      <c r="B4" s="123" t="s">
        <v>1898</v>
      </c>
    </row>
    <row r="5" spans="1:6" s="21" customFormat="1" ht="18" x14ac:dyDescent="0.35">
      <c r="A5" s="122"/>
      <c r="B5" s="123" t="s">
        <v>1899</v>
      </c>
    </row>
    <row r="6" spans="1:6" ht="15.6" x14ac:dyDescent="0.3">
      <c r="B6" s="123" t="s">
        <v>1888</v>
      </c>
    </row>
    <row r="7" spans="1:6" ht="15.6" x14ac:dyDescent="0.3">
      <c r="C7" s="123" t="s">
        <v>1889</v>
      </c>
    </row>
    <row r="8" spans="1:6" ht="15.6" x14ac:dyDescent="0.3">
      <c r="C8" s="123" t="s">
        <v>1890</v>
      </c>
      <c r="D8" s="13"/>
      <c r="E8" s="13"/>
      <c r="F8" s="21"/>
    </row>
    <row r="9" spans="1:6" ht="15.6" x14ac:dyDescent="0.3">
      <c r="A9" s="21"/>
      <c r="C9" s="123" t="s">
        <v>1891</v>
      </c>
    </row>
    <row r="10" spans="1:6" ht="15.6" x14ac:dyDescent="0.3">
      <c r="C10" s="123" t="s">
        <v>1892</v>
      </c>
    </row>
    <row r="11" spans="1:6" ht="15.6" x14ac:dyDescent="0.3">
      <c r="C11" s="123" t="s">
        <v>1893</v>
      </c>
    </row>
    <row r="12" spans="1:6" ht="15.6" x14ac:dyDescent="0.3">
      <c r="C12" s="123" t="s">
        <v>1894</v>
      </c>
    </row>
    <row r="13" spans="1:6" ht="15.6" x14ac:dyDescent="0.3">
      <c r="C13" s="123" t="s">
        <v>1895</v>
      </c>
    </row>
    <row r="14" spans="1:6" ht="15.6" x14ac:dyDescent="0.3">
      <c r="C14" s="123" t="s">
        <v>1896</v>
      </c>
    </row>
    <row r="15" spans="1:6" ht="15.6" x14ac:dyDescent="0.3">
      <c r="B15" s="123" t="s">
        <v>1897</v>
      </c>
    </row>
    <row r="16" spans="1:6" s="21" customFormat="1" ht="15.6" x14ac:dyDescent="0.3">
      <c r="B16" s="219"/>
      <c r="C16" s="166"/>
      <c r="D16" s="166"/>
      <c r="E16" s="166"/>
      <c r="F16" s="166"/>
    </row>
    <row r="17" spans="2:2" ht="15.6" x14ac:dyDescent="0.3">
      <c r="B17" s="123" t="s">
        <v>1865</v>
      </c>
    </row>
    <row r="35" spans="2:2" x14ac:dyDescent="0.3">
      <c r="B35" t="s">
        <v>1408</v>
      </c>
    </row>
  </sheetData>
  <mergeCells count="3">
    <mergeCell ref="A2:F2"/>
    <mergeCell ref="A1:F1"/>
    <mergeCell ref="B16:F1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9463" r:id="rId3" name="Check Box 7">
              <controlPr defaultSize="0" autoFill="0" autoLine="0" autoPict="0">
                <anchor moveWithCells="1">
                  <from>
                    <xdr:col>0</xdr:col>
                    <xdr:colOff>198120</xdr:colOff>
                    <xdr:row>3</xdr:row>
                    <xdr:rowOff>0</xdr:rowOff>
                  </from>
                  <to>
                    <xdr:col>1</xdr:col>
                    <xdr:colOff>327660</xdr:colOff>
                    <xdr:row>3</xdr:row>
                    <xdr:rowOff>213360</xdr:rowOff>
                  </to>
                </anchor>
              </controlPr>
            </control>
          </mc:Choice>
        </mc:AlternateContent>
        <mc:AlternateContent xmlns:mc="http://schemas.openxmlformats.org/markup-compatibility/2006">
          <mc:Choice Requires="x14">
            <control shapeId="19464" r:id="rId4" name="Check Box 8">
              <controlPr defaultSize="0" autoFill="0" autoLine="0" autoPict="0">
                <anchor moveWithCells="1">
                  <from>
                    <xdr:col>0</xdr:col>
                    <xdr:colOff>198120</xdr:colOff>
                    <xdr:row>4</xdr:row>
                    <xdr:rowOff>7620</xdr:rowOff>
                  </from>
                  <to>
                    <xdr:col>1</xdr:col>
                    <xdr:colOff>327660</xdr:colOff>
                    <xdr:row>4</xdr:row>
                    <xdr:rowOff>220980</xdr:rowOff>
                  </to>
                </anchor>
              </controlPr>
            </control>
          </mc:Choice>
        </mc:AlternateContent>
        <mc:AlternateContent xmlns:mc="http://schemas.openxmlformats.org/markup-compatibility/2006">
          <mc:Choice Requires="x14">
            <control shapeId="19465" r:id="rId5" name="Check Box 9">
              <controlPr defaultSize="0" autoFill="0" autoLine="0" autoPict="0">
                <anchor moveWithCells="1">
                  <from>
                    <xdr:col>0</xdr:col>
                    <xdr:colOff>198120</xdr:colOff>
                    <xdr:row>5</xdr:row>
                    <xdr:rowOff>7620</xdr:rowOff>
                  </from>
                  <to>
                    <xdr:col>1</xdr:col>
                    <xdr:colOff>327660</xdr:colOff>
                    <xdr:row>6</xdr:row>
                    <xdr:rowOff>22860</xdr:rowOff>
                  </to>
                </anchor>
              </controlPr>
            </control>
          </mc:Choice>
        </mc:AlternateContent>
        <mc:AlternateContent xmlns:mc="http://schemas.openxmlformats.org/markup-compatibility/2006">
          <mc:Choice Requires="x14">
            <control shapeId="19466" r:id="rId6" name="Check Box 10">
              <controlPr defaultSize="0" autoFill="0" autoLine="0" autoPict="0">
                <anchor moveWithCells="1">
                  <from>
                    <xdr:col>1</xdr:col>
                    <xdr:colOff>198120</xdr:colOff>
                    <xdr:row>6</xdr:row>
                    <xdr:rowOff>0</xdr:rowOff>
                  </from>
                  <to>
                    <xdr:col>2</xdr:col>
                    <xdr:colOff>342900</xdr:colOff>
                    <xdr:row>7</xdr:row>
                    <xdr:rowOff>15240</xdr:rowOff>
                  </to>
                </anchor>
              </controlPr>
            </control>
          </mc:Choice>
        </mc:AlternateContent>
        <mc:AlternateContent xmlns:mc="http://schemas.openxmlformats.org/markup-compatibility/2006">
          <mc:Choice Requires="x14">
            <control shapeId="19467" r:id="rId7" name="Check Box 11">
              <controlPr defaultSize="0" autoFill="0" autoLine="0" autoPict="0">
                <anchor moveWithCells="1">
                  <from>
                    <xdr:col>1</xdr:col>
                    <xdr:colOff>198120</xdr:colOff>
                    <xdr:row>7</xdr:row>
                    <xdr:rowOff>0</xdr:rowOff>
                  </from>
                  <to>
                    <xdr:col>2</xdr:col>
                    <xdr:colOff>342900</xdr:colOff>
                    <xdr:row>8</xdr:row>
                    <xdr:rowOff>15240</xdr:rowOff>
                  </to>
                </anchor>
              </controlPr>
            </control>
          </mc:Choice>
        </mc:AlternateContent>
        <mc:AlternateContent xmlns:mc="http://schemas.openxmlformats.org/markup-compatibility/2006">
          <mc:Choice Requires="x14">
            <control shapeId="19468" r:id="rId8" name="Check Box 12">
              <controlPr defaultSize="0" autoFill="0" autoLine="0" autoPict="0">
                <anchor moveWithCells="1">
                  <from>
                    <xdr:col>1</xdr:col>
                    <xdr:colOff>198120</xdr:colOff>
                    <xdr:row>8</xdr:row>
                    <xdr:rowOff>0</xdr:rowOff>
                  </from>
                  <to>
                    <xdr:col>2</xdr:col>
                    <xdr:colOff>342900</xdr:colOff>
                    <xdr:row>9</xdr:row>
                    <xdr:rowOff>15240</xdr:rowOff>
                  </to>
                </anchor>
              </controlPr>
            </control>
          </mc:Choice>
        </mc:AlternateContent>
        <mc:AlternateContent xmlns:mc="http://schemas.openxmlformats.org/markup-compatibility/2006">
          <mc:Choice Requires="x14">
            <control shapeId="19469" r:id="rId9" name="Check Box 13">
              <controlPr defaultSize="0" autoFill="0" autoLine="0" autoPict="0">
                <anchor moveWithCells="1">
                  <from>
                    <xdr:col>1</xdr:col>
                    <xdr:colOff>198120</xdr:colOff>
                    <xdr:row>9</xdr:row>
                    <xdr:rowOff>0</xdr:rowOff>
                  </from>
                  <to>
                    <xdr:col>2</xdr:col>
                    <xdr:colOff>342900</xdr:colOff>
                    <xdr:row>10</xdr:row>
                    <xdr:rowOff>15240</xdr:rowOff>
                  </to>
                </anchor>
              </controlPr>
            </control>
          </mc:Choice>
        </mc:AlternateContent>
        <mc:AlternateContent xmlns:mc="http://schemas.openxmlformats.org/markup-compatibility/2006">
          <mc:Choice Requires="x14">
            <control shapeId="19470" r:id="rId10" name="Check Box 14">
              <controlPr defaultSize="0" autoFill="0" autoLine="0" autoPict="0">
                <anchor moveWithCells="1">
                  <from>
                    <xdr:col>1</xdr:col>
                    <xdr:colOff>198120</xdr:colOff>
                    <xdr:row>10</xdr:row>
                    <xdr:rowOff>0</xdr:rowOff>
                  </from>
                  <to>
                    <xdr:col>2</xdr:col>
                    <xdr:colOff>342900</xdr:colOff>
                    <xdr:row>11</xdr:row>
                    <xdr:rowOff>15240</xdr:rowOff>
                  </to>
                </anchor>
              </controlPr>
            </control>
          </mc:Choice>
        </mc:AlternateContent>
        <mc:AlternateContent xmlns:mc="http://schemas.openxmlformats.org/markup-compatibility/2006">
          <mc:Choice Requires="x14">
            <control shapeId="19471" r:id="rId11" name="Check Box 15">
              <controlPr defaultSize="0" autoFill="0" autoLine="0" autoPict="0">
                <anchor moveWithCells="1">
                  <from>
                    <xdr:col>1</xdr:col>
                    <xdr:colOff>198120</xdr:colOff>
                    <xdr:row>11</xdr:row>
                    <xdr:rowOff>0</xdr:rowOff>
                  </from>
                  <to>
                    <xdr:col>2</xdr:col>
                    <xdr:colOff>342900</xdr:colOff>
                    <xdr:row>12</xdr:row>
                    <xdr:rowOff>15240</xdr:rowOff>
                  </to>
                </anchor>
              </controlPr>
            </control>
          </mc:Choice>
        </mc:AlternateContent>
        <mc:AlternateContent xmlns:mc="http://schemas.openxmlformats.org/markup-compatibility/2006">
          <mc:Choice Requires="x14">
            <control shapeId="19472" r:id="rId12" name="Check Box 16">
              <controlPr defaultSize="0" autoFill="0" autoLine="0" autoPict="0">
                <anchor moveWithCells="1">
                  <from>
                    <xdr:col>1</xdr:col>
                    <xdr:colOff>198120</xdr:colOff>
                    <xdr:row>12</xdr:row>
                    <xdr:rowOff>0</xdr:rowOff>
                  </from>
                  <to>
                    <xdr:col>2</xdr:col>
                    <xdr:colOff>342900</xdr:colOff>
                    <xdr:row>13</xdr:row>
                    <xdr:rowOff>15240</xdr:rowOff>
                  </to>
                </anchor>
              </controlPr>
            </control>
          </mc:Choice>
        </mc:AlternateContent>
        <mc:AlternateContent xmlns:mc="http://schemas.openxmlformats.org/markup-compatibility/2006">
          <mc:Choice Requires="x14">
            <control shapeId="19473" r:id="rId13" name="Check Box 17">
              <controlPr defaultSize="0" autoFill="0" autoLine="0" autoPict="0">
                <anchor moveWithCells="1">
                  <from>
                    <xdr:col>1</xdr:col>
                    <xdr:colOff>198120</xdr:colOff>
                    <xdr:row>13</xdr:row>
                    <xdr:rowOff>0</xdr:rowOff>
                  </from>
                  <to>
                    <xdr:col>2</xdr:col>
                    <xdr:colOff>342900</xdr:colOff>
                    <xdr:row>14</xdr:row>
                    <xdr:rowOff>15240</xdr:rowOff>
                  </to>
                </anchor>
              </controlPr>
            </control>
          </mc:Choice>
        </mc:AlternateContent>
        <mc:AlternateContent xmlns:mc="http://schemas.openxmlformats.org/markup-compatibility/2006">
          <mc:Choice Requires="x14">
            <control shapeId="19474" r:id="rId14" name="Check Box 18">
              <controlPr defaultSize="0" autoFill="0" autoLine="0" autoPict="0">
                <anchor moveWithCells="1">
                  <from>
                    <xdr:col>0</xdr:col>
                    <xdr:colOff>198120</xdr:colOff>
                    <xdr:row>14</xdr:row>
                    <xdr:rowOff>0</xdr:rowOff>
                  </from>
                  <to>
                    <xdr:col>1</xdr:col>
                    <xdr:colOff>327660</xdr:colOff>
                    <xdr:row>15</xdr:row>
                    <xdr:rowOff>15240</xdr:rowOff>
                  </to>
                </anchor>
              </controlPr>
            </control>
          </mc:Choice>
        </mc:AlternateContent>
        <mc:AlternateContent xmlns:mc="http://schemas.openxmlformats.org/markup-compatibility/2006">
          <mc:Choice Requires="x14">
            <control shapeId="19476" r:id="rId15" name="Check Box 20">
              <controlPr defaultSize="0" autoFill="0" autoLine="0" autoPict="0">
                <anchor moveWithCells="1">
                  <from>
                    <xdr:col>0</xdr:col>
                    <xdr:colOff>198120</xdr:colOff>
                    <xdr:row>16</xdr:row>
                    <xdr:rowOff>0</xdr:rowOff>
                  </from>
                  <to>
                    <xdr:col>1</xdr:col>
                    <xdr:colOff>327660</xdr:colOff>
                    <xdr:row>17</xdr:row>
                    <xdr:rowOff>15240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B1490-7D36-4DA3-867F-893C9FBABF53}">
  <dimension ref="A1:G25"/>
  <sheetViews>
    <sheetView workbookViewId="0">
      <selection activeCell="F7" sqref="F7"/>
    </sheetView>
  </sheetViews>
  <sheetFormatPr defaultRowHeight="14.4" x14ac:dyDescent="0.3"/>
  <cols>
    <col min="1" max="1" width="11.109375" customWidth="1"/>
    <col min="2" max="2" width="57.33203125" customWidth="1"/>
    <col min="3" max="3" width="13.33203125" customWidth="1"/>
    <col min="4" max="4" width="13.33203125" style="21" customWidth="1"/>
    <col min="5" max="5" width="12.21875" customWidth="1"/>
    <col min="6" max="6" width="13.6640625" style="111" customWidth="1"/>
    <col min="7" max="7" width="16.21875" style="111" customWidth="1"/>
  </cols>
  <sheetData>
    <row r="1" spans="1:7" s="21" customFormat="1" ht="18" x14ac:dyDescent="0.35">
      <c r="A1" s="38"/>
      <c r="B1" s="38"/>
      <c r="C1" s="38"/>
      <c r="D1" s="89">
        <f>SUM(D3:D500)</f>
        <v>0</v>
      </c>
      <c r="E1" s="90">
        <f>SUM(E3:E500)</f>
        <v>0</v>
      </c>
      <c r="F1" s="109">
        <f>SUM(F3:F500)</f>
        <v>0</v>
      </c>
      <c r="G1" s="109">
        <f>SUM(G3:G500)</f>
        <v>0</v>
      </c>
    </row>
    <row r="2" spans="1:7" ht="17.399999999999999" x14ac:dyDescent="0.3">
      <c r="A2" s="1" t="s">
        <v>0</v>
      </c>
      <c r="B2" s="1" t="s">
        <v>1</v>
      </c>
      <c r="C2" s="2" t="s">
        <v>1396</v>
      </c>
      <c r="D2" s="2" t="s">
        <v>1391</v>
      </c>
      <c r="E2" s="1" t="s">
        <v>2</v>
      </c>
      <c r="F2" s="110" t="s">
        <v>1392</v>
      </c>
      <c r="G2" s="110" t="s">
        <v>3</v>
      </c>
    </row>
    <row r="3" spans="1:7" x14ac:dyDescent="0.3">
      <c r="C3" t="s">
        <v>1456</v>
      </c>
    </row>
    <row r="4" spans="1:7" x14ac:dyDescent="0.3">
      <c r="C4" t="s">
        <v>1457</v>
      </c>
    </row>
    <row r="21" spans="1:7" x14ac:dyDescent="0.3">
      <c r="A21" s="21" t="s">
        <v>1398</v>
      </c>
    </row>
    <row r="22" spans="1:7" x14ac:dyDescent="0.3">
      <c r="A22" s="35" t="s">
        <v>1393</v>
      </c>
    </row>
    <row r="23" spans="1:7" x14ac:dyDescent="0.3">
      <c r="A23" s="35" t="s">
        <v>1394</v>
      </c>
    </row>
    <row r="24" spans="1:7" ht="27.6" customHeight="1" x14ac:dyDescent="0.3">
      <c r="A24" s="165" t="s">
        <v>1395</v>
      </c>
      <c r="B24" s="166"/>
      <c r="C24" s="166"/>
      <c r="D24" s="166"/>
      <c r="E24" s="166"/>
      <c r="F24" s="166"/>
      <c r="G24" s="166"/>
    </row>
    <row r="25" spans="1:7" x14ac:dyDescent="0.3">
      <c r="A25" s="36"/>
    </row>
  </sheetData>
  <mergeCells count="1">
    <mergeCell ref="A24:G24"/>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57E11-76E2-4565-86E7-1AFA0012C0D8}">
  <dimension ref="A1:F3"/>
  <sheetViews>
    <sheetView workbookViewId="0">
      <selection activeCell="D11" sqref="D11"/>
    </sheetView>
  </sheetViews>
  <sheetFormatPr defaultRowHeight="14.4" x14ac:dyDescent="0.3"/>
  <cols>
    <col min="2" max="2" width="31.5546875" customWidth="1"/>
    <col min="3" max="3" width="27.44140625" customWidth="1"/>
    <col min="4" max="4" width="44.21875" customWidth="1"/>
    <col min="5" max="5" width="47.109375" customWidth="1"/>
    <col min="6" max="6" width="27.109375" customWidth="1"/>
  </cols>
  <sheetData>
    <row r="1" spans="1:6" s="21" customFormat="1" ht="54.6" customHeight="1" x14ac:dyDescent="0.35">
      <c r="A1" s="220" t="s">
        <v>1885</v>
      </c>
      <c r="B1" s="166"/>
      <c r="C1" s="166"/>
      <c r="D1" s="166"/>
      <c r="E1" s="166"/>
      <c r="F1" s="166"/>
    </row>
    <row r="2" spans="1:6" ht="18" x14ac:dyDescent="0.35">
      <c r="A2" s="168" t="s">
        <v>31</v>
      </c>
      <c r="B2" s="168"/>
      <c r="C2" s="168"/>
      <c r="D2" s="168"/>
      <c r="E2" s="168"/>
      <c r="F2" s="168"/>
    </row>
    <row r="3" spans="1:6" s="116" customFormat="1" ht="109.2" x14ac:dyDescent="0.3">
      <c r="A3" s="118" t="s">
        <v>0</v>
      </c>
      <c r="B3" s="119" t="s">
        <v>48</v>
      </c>
      <c r="C3" s="119" t="s">
        <v>1882</v>
      </c>
      <c r="D3" s="119" t="s">
        <v>1883</v>
      </c>
      <c r="E3" s="119" t="s">
        <v>1884</v>
      </c>
      <c r="F3" s="119" t="s">
        <v>49</v>
      </c>
    </row>
  </sheetData>
  <mergeCells count="2">
    <mergeCell ref="A2:F2"/>
    <mergeCell ref="A1:F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7CF7-4B3C-4453-BFAD-4E9D1E59D906}">
  <dimension ref="A1:I16"/>
  <sheetViews>
    <sheetView workbookViewId="0">
      <selection activeCell="A17" sqref="A17"/>
    </sheetView>
  </sheetViews>
  <sheetFormatPr defaultRowHeight="14.4" x14ac:dyDescent="0.3"/>
  <cols>
    <col min="1" max="1" width="15.21875" customWidth="1"/>
    <col min="2" max="2" width="24.77734375" customWidth="1"/>
    <col min="3" max="3" width="27.33203125" customWidth="1"/>
    <col min="4" max="4" width="39.5546875" customWidth="1"/>
    <col min="5" max="5" width="16.6640625" customWidth="1"/>
    <col min="6" max="6" width="16" customWidth="1"/>
    <col min="8" max="8" width="9.6640625" customWidth="1"/>
    <col min="9" max="9" width="10.6640625" customWidth="1"/>
  </cols>
  <sheetData>
    <row r="1" spans="1:9" ht="21" x14ac:dyDescent="0.4">
      <c r="A1" s="19" t="s">
        <v>50</v>
      </c>
      <c r="B1" s="21"/>
      <c r="C1" s="21"/>
      <c r="D1" s="21"/>
      <c r="E1" s="21"/>
      <c r="F1" s="21"/>
      <c r="G1" s="21"/>
      <c r="H1" s="21"/>
      <c r="I1" s="21"/>
    </row>
    <row r="2" spans="1:9" ht="28.8" x14ac:dyDescent="0.3">
      <c r="A2" s="14" t="s">
        <v>51</v>
      </c>
      <c r="B2" s="14" t="s">
        <v>52</v>
      </c>
      <c r="C2" s="21" t="s">
        <v>53</v>
      </c>
      <c r="D2" s="21" t="s">
        <v>54</v>
      </c>
      <c r="E2" s="21" t="s">
        <v>55</v>
      </c>
      <c r="F2" s="21" t="s">
        <v>56</v>
      </c>
      <c r="G2" s="21" t="s">
        <v>57</v>
      </c>
      <c r="H2" s="21" t="s">
        <v>58</v>
      </c>
      <c r="I2" s="21" t="s">
        <v>59</v>
      </c>
    </row>
    <row r="9" spans="1:9" ht="21" x14ac:dyDescent="0.4">
      <c r="A9" s="19" t="s">
        <v>60</v>
      </c>
      <c r="B9" s="21"/>
      <c r="C9" s="21"/>
      <c r="D9" s="21"/>
      <c r="E9" s="21"/>
      <c r="F9" s="21"/>
      <c r="G9" s="21"/>
      <c r="H9" s="21"/>
      <c r="I9" s="21"/>
    </row>
    <row r="16" spans="1:9" ht="21" x14ac:dyDescent="0.4">
      <c r="A16" s="19" t="s">
        <v>61</v>
      </c>
      <c r="B16" s="21"/>
      <c r="C16" s="21"/>
      <c r="D16" s="21"/>
      <c r="E16" s="21"/>
      <c r="F16" s="21"/>
      <c r="G16" s="21"/>
      <c r="H16" s="21"/>
      <c r="I16" s="21"/>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6B1D5-E043-43BD-85DE-3415B20A384B}">
  <dimension ref="A1:J13"/>
  <sheetViews>
    <sheetView workbookViewId="0">
      <selection activeCell="F8" sqref="F8"/>
    </sheetView>
  </sheetViews>
  <sheetFormatPr defaultRowHeight="14.4" x14ac:dyDescent="0.3"/>
  <cols>
    <col min="3" max="3" width="14.88671875" customWidth="1"/>
    <col min="5" max="5" width="34.77734375" customWidth="1"/>
    <col min="6" max="6" width="15.44140625" customWidth="1"/>
  </cols>
  <sheetData>
    <row r="1" spans="1:10" ht="23.4" customHeight="1" x14ac:dyDescent="0.3">
      <c r="A1" s="167" t="s">
        <v>1806</v>
      </c>
      <c r="B1" s="167"/>
      <c r="C1" s="167"/>
      <c r="D1" s="167"/>
      <c r="E1" s="167"/>
      <c r="F1" s="167"/>
      <c r="G1" s="167"/>
      <c r="H1" s="167"/>
      <c r="I1" s="167"/>
      <c r="J1" s="167"/>
    </row>
    <row r="2" spans="1:10" s="107" customFormat="1" ht="43.8" customHeight="1" x14ac:dyDescent="0.3">
      <c r="A2" s="114" t="s">
        <v>1807</v>
      </c>
      <c r="B2" s="114" t="s">
        <v>1808</v>
      </c>
      <c r="C2" s="114" t="s">
        <v>52</v>
      </c>
      <c r="D2" s="114" t="s">
        <v>53</v>
      </c>
      <c r="E2" s="114" t="s">
        <v>54</v>
      </c>
      <c r="F2" s="114" t="s">
        <v>55</v>
      </c>
      <c r="G2" s="114" t="s">
        <v>1809</v>
      </c>
      <c r="H2" s="114" t="s">
        <v>1810</v>
      </c>
      <c r="I2" s="114" t="s">
        <v>57</v>
      </c>
      <c r="J2" s="114" t="s">
        <v>58</v>
      </c>
    </row>
    <row r="9" spans="1:10" x14ac:dyDescent="0.3">
      <c r="A9" s="21"/>
    </row>
    <row r="10" spans="1:10" x14ac:dyDescent="0.3">
      <c r="A10" s="21"/>
    </row>
    <row r="11" spans="1:10" x14ac:dyDescent="0.3">
      <c r="A11" s="21"/>
    </row>
    <row r="12" spans="1:10" x14ac:dyDescent="0.3">
      <c r="A12" s="21"/>
    </row>
    <row r="13" spans="1:10" x14ac:dyDescent="0.3">
      <c r="A13" s="21"/>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4951-A183-4200-8354-B3F932D53215}">
  <dimension ref="A1:W32"/>
  <sheetViews>
    <sheetView workbookViewId="0">
      <selection activeCell="B8" sqref="B8"/>
    </sheetView>
  </sheetViews>
  <sheetFormatPr defaultRowHeight="14.4" x14ac:dyDescent="0.3"/>
  <cols>
    <col min="1" max="1" width="14.44140625" customWidth="1"/>
    <col min="2" max="2" width="35" customWidth="1"/>
    <col min="3" max="3" width="15" customWidth="1"/>
    <col min="4" max="4" width="15" style="21" customWidth="1"/>
    <col min="5" max="5" width="15" style="5" customWidth="1"/>
    <col min="6" max="6" width="20.88671875" style="5" customWidth="1"/>
    <col min="8" max="8" width="13.21875" customWidth="1"/>
    <col min="9" max="9" width="36.33203125" customWidth="1"/>
    <col min="10" max="10" width="11.33203125" customWidth="1"/>
    <col min="11" max="11" width="13" customWidth="1"/>
    <col min="12" max="12" width="14.21875" customWidth="1"/>
    <col min="14" max="14" width="16.77734375" bestFit="1" customWidth="1"/>
    <col min="15" max="15" width="26.109375" customWidth="1"/>
    <col min="16" max="16" width="11.44140625" customWidth="1"/>
    <col min="17" max="17" width="12.21875" customWidth="1"/>
    <col min="19" max="19" width="9.44140625" customWidth="1"/>
    <col min="20" max="20" width="17" customWidth="1"/>
    <col min="22" max="22" width="13.33203125" customWidth="1"/>
  </cols>
  <sheetData>
    <row r="1" spans="1:23" ht="18" x14ac:dyDescent="0.35">
      <c r="A1" s="168" t="s">
        <v>5</v>
      </c>
      <c r="B1" s="168"/>
      <c r="C1" s="168"/>
      <c r="D1" s="168"/>
      <c r="E1" s="168"/>
      <c r="F1" s="168"/>
      <c r="H1" s="168" t="s">
        <v>4</v>
      </c>
      <c r="I1" s="168"/>
      <c r="J1" s="168"/>
      <c r="K1" s="168"/>
      <c r="L1" s="168"/>
      <c r="N1" s="168" t="s">
        <v>9</v>
      </c>
      <c r="O1" s="168"/>
      <c r="P1" s="168"/>
      <c r="Q1" s="168"/>
      <c r="S1" s="168" t="s">
        <v>17</v>
      </c>
      <c r="T1" s="168"/>
      <c r="U1" s="168"/>
      <c r="V1" s="168"/>
      <c r="W1" s="168"/>
    </row>
    <row r="2" spans="1:23" s="21" customFormat="1" ht="18" x14ac:dyDescent="0.35">
      <c r="A2" s="38"/>
      <c r="B2" s="38"/>
      <c r="C2" s="92">
        <f t="shared" ref="C2" si="0">SUM(C4:C500)</f>
        <v>0</v>
      </c>
      <c r="D2" s="92"/>
      <c r="E2" s="91"/>
      <c r="F2" s="91">
        <f>SUM(F4:F500)</f>
        <v>0</v>
      </c>
      <c r="H2" s="38"/>
      <c r="I2" s="38"/>
      <c r="J2" s="92">
        <f t="shared" ref="J2" si="1">SUM(J4:J500)</f>
        <v>0</v>
      </c>
      <c r="K2" s="91">
        <f>SUM(K4:K500)</f>
        <v>0</v>
      </c>
      <c r="L2" s="91">
        <f>SUM(L4:L500)</f>
        <v>0</v>
      </c>
      <c r="N2" s="38"/>
      <c r="O2" s="38"/>
      <c r="P2" s="86">
        <f t="shared" ref="P2" si="2">SUM(P4:P500)</f>
        <v>0</v>
      </c>
      <c r="Q2" s="85">
        <f>SUM(Q4:Q500)</f>
        <v>0</v>
      </c>
      <c r="S2" s="38"/>
      <c r="T2" s="38"/>
      <c r="U2" s="92">
        <f t="shared" ref="U2" si="3">SUM(U4:U500)</f>
        <v>0</v>
      </c>
      <c r="V2" s="91">
        <f>SUM(V4:V500)</f>
        <v>0</v>
      </c>
      <c r="W2" s="91">
        <f>SUM(W4:W500)</f>
        <v>0</v>
      </c>
    </row>
    <row r="3" spans="1:23" s="47" customFormat="1" ht="54" x14ac:dyDescent="0.4">
      <c r="A3" s="4" t="s">
        <v>0</v>
      </c>
      <c r="B3" s="4" t="s">
        <v>6</v>
      </c>
      <c r="C3" s="4" t="s">
        <v>7</v>
      </c>
      <c r="D3" s="4" t="s">
        <v>1805</v>
      </c>
      <c r="E3" s="6" t="s">
        <v>8</v>
      </c>
      <c r="F3" s="6" t="s">
        <v>3</v>
      </c>
      <c r="H3" s="4" t="s">
        <v>0</v>
      </c>
      <c r="I3" s="4" t="s">
        <v>6</v>
      </c>
      <c r="J3" s="4" t="s">
        <v>7</v>
      </c>
      <c r="K3" s="6" t="s">
        <v>3</v>
      </c>
      <c r="L3" s="6" t="s">
        <v>1397</v>
      </c>
      <c r="N3" s="4" t="s">
        <v>0</v>
      </c>
      <c r="O3" s="4" t="s">
        <v>1401</v>
      </c>
      <c r="P3" s="4" t="s">
        <v>1402</v>
      </c>
      <c r="Q3" s="87" t="s">
        <v>3</v>
      </c>
      <c r="S3" s="4" t="s">
        <v>0</v>
      </c>
      <c r="T3" s="4" t="s">
        <v>6</v>
      </c>
      <c r="U3" s="4" t="s">
        <v>7</v>
      </c>
      <c r="V3" s="6" t="s">
        <v>8</v>
      </c>
      <c r="W3" s="6" t="s">
        <v>3</v>
      </c>
    </row>
    <row r="4" spans="1:23" x14ac:dyDescent="0.3">
      <c r="B4" s="21" t="str">
        <f>IFERROR(VLOOKUP(D4,'2023 CostCodes'!A2:H548,2,FALSE)," ")</f>
        <v xml:space="preserve"> </v>
      </c>
      <c r="E4" s="42" t="str">
        <f>IFERROR(VLOOKUP(D4,'2023 CostCodes'!A4:H549,8,FALSE)," ")</f>
        <v xml:space="preserve"> </v>
      </c>
      <c r="F4" s="21" t="str">
        <f>IF(C4="","",C4*E4)</f>
        <v/>
      </c>
      <c r="K4" s="5"/>
      <c r="L4" s="5"/>
    </row>
    <row r="5" spans="1:23" x14ac:dyDescent="0.3">
      <c r="B5" s="21" t="str">
        <f>IFERROR(VLOOKUP(D5,'2023 CostCodes'!A3:H549,2,FALSE)," ")</f>
        <v xml:space="preserve"> </v>
      </c>
      <c r="E5" s="42" t="str">
        <f>IFERROR(VLOOKUP(D5,'2023 CostCodes'!A5:H550,8,FALSE)," ")</f>
        <v xml:space="preserve"> </v>
      </c>
      <c r="F5" s="21" t="str">
        <f t="shared" ref="F5:F29" si="4">IF(C5="","",C5*E5)</f>
        <v/>
      </c>
      <c r="K5" s="5"/>
      <c r="L5" s="5"/>
    </row>
    <row r="6" spans="1:23" x14ac:dyDescent="0.3">
      <c r="B6" s="21" t="str">
        <f>IFERROR(VLOOKUP(D6,'2023 CostCodes'!A4:H550,2,FALSE)," ")</f>
        <v xml:space="preserve"> </v>
      </c>
      <c r="E6" s="42" t="str">
        <f>IFERROR(VLOOKUP(D6,'2023 CostCodes'!A6:H551,8,FALSE)," ")</f>
        <v xml:space="preserve"> </v>
      </c>
      <c r="F6" s="21" t="str">
        <f t="shared" si="4"/>
        <v/>
      </c>
      <c r="K6" s="5"/>
      <c r="L6" s="5"/>
    </row>
    <row r="7" spans="1:23" x14ac:dyDescent="0.3">
      <c r="B7" s="21" t="str">
        <f>IFERROR(VLOOKUP(D7,'2023 CostCodes'!A5:H551,2,FALSE)," ")</f>
        <v xml:space="preserve"> </v>
      </c>
      <c r="E7" s="42" t="str">
        <f>IFERROR(VLOOKUP(D7,'2023 CostCodes'!A7:H552,8,FALSE)," ")</f>
        <v xml:space="preserve"> </v>
      </c>
      <c r="F7" s="21" t="str">
        <f t="shared" si="4"/>
        <v/>
      </c>
      <c r="K7" s="5"/>
      <c r="L7" s="5"/>
    </row>
    <row r="8" spans="1:23" x14ac:dyDescent="0.3">
      <c r="B8" s="21" t="str">
        <f>IFERROR(VLOOKUP(D8,'2023 CostCodes'!A6:H552,2,FALSE)," ")</f>
        <v xml:space="preserve"> </v>
      </c>
      <c r="E8" s="42" t="str">
        <f>IFERROR(VLOOKUP(D8,'2023 CostCodes'!A8:H553,8,FALSE)," ")</f>
        <v xml:space="preserve"> </v>
      </c>
      <c r="F8" s="21" t="str">
        <f t="shared" si="4"/>
        <v/>
      </c>
      <c r="K8" s="5"/>
      <c r="L8" s="5"/>
    </row>
    <row r="9" spans="1:23" x14ac:dyDescent="0.3">
      <c r="B9" s="21" t="str">
        <f>IFERROR(VLOOKUP(D9,'2023 CostCodes'!A7:H553,2,FALSE)," ")</f>
        <v xml:space="preserve"> </v>
      </c>
      <c r="E9" s="42" t="str">
        <f>IFERROR(VLOOKUP(D9,'2023 CostCodes'!A9:H554,8,FALSE)," ")</f>
        <v xml:space="preserve"> </v>
      </c>
      <c r="F9" s="21" t="str">
        <f t="shared" si="4"/>
        <v/>
      </c>
      <c r="K9" s="5"/>
      <c r="L9" s="5"/>
    </row>
    <row r="10" spans="1:23" x14ac:dyDescent="0.3">
      <c r="B10" s="21" t="str">
        <f>IFERROR(VLOOKUP(D10,'2023 CostCodes'!A8:H554,2,FALSE)," ")</f>
        <v xml:space="preserve"> </v>
      </c>
      <c r="E10" s="42" t="str">
        <f>IFERROR(VLOOKUP(D10,'2023 CostCodes'!A10:H555,8,FALSE)," ")</f>
        <v xml:space="preserve"> </v>
      </c>
      <c r="F10" s="21" t="str">
        <f t="shared" si="4"/>
        <v/>
      </c>
      <c r="K10" s="5"/>
      <c r="L10" s="5"/>
    </row>
    <row r="11" spans="1:23" x14ac:dyDescent="0.3">
      <c r="B11" s="21" t="str">
        <f>IFERROR(VLOOKUP(D11,'2023 CostCodes'!A9:H555,2,FALSE)," ")</f>
        <v xml:space="preserve"> </v>
      </c>
      <c r="E11" s="42" t="str">
        <f>IFERROR(VLOOKUP(D11,'2023 CostCodes'!A11:H556,8,FALSE)," ")</f>
        <v xml:space="preserve"> </v>
      </c>
      <c r="F11" s="21" t="str">
        <f t="shared" si="4"/>
        <v/>
      </c>
      <c r="K11" s="5"/>
      <c r="L11" s="5"/>
    </row>
    <row r="12" spans="1:23" x14ac:dyDescent="0.3">
      <c r="B12" s="21" t="str">
        <f>IFERROR(VLOOKUP(D12,'2023 CostCodes'!A10:H556,2,FALSE)," ")</f>
        <v xml:space="preserve"> </v>
      </c>
      <c r="E12" s="42" t="str">
        <f>IFERROR(VLOOKUP(D12,'2023 CostCodes'!A12:H557,8,FALSE)," ")</f>
        <v xml:space="preserve"> </v>
      </c>
      <c r="F12" s="21" t="str">
        <f t="shared" si="4"/>
        <v/>
      </c>
      <c r="K12" s="5"/>
      <c r="L12" s="5"/>
    </row>
    <row r="13" spans="1:23" x14ac:dyDescent="0.3">
      <c r="B13" s="21" t="str">
        <f>IFERROR(VLOOKUP(D13,'2023 CostCodes'!A11:H557,2,FALSE)," ")</f>
        <v xml:space="preserve"> </v>
      </c>
      <c r="E13" s="42" t="str">
        <f>IFERROR(VLOOKUP(D13,'2023 CostCodes'!A13:H558,8,FALSE)," ")</f>
        <v xml:space="preserve"> </v>
      </c>
      <c r="F13" s="21" t="str">
        <f t="shared" si="4"/>
        <v/>
      </c>
      <c r="K13" s="5"/>
      <c r="L13" s="5"/>
    </row>
    <row r="14" spans="1:23" x14ac:dyDescent="0.3">
      <c r="B14" s="21" t="str">
        <f>IFERROR(VLOOKUP(D14,'2023 CostCodes'!A12:H558,2,FALSE)," ")</f>
        <v xml:space="preserve"> </v>
      </c>
      <c r="E14" s="42" t="str">
        <f>IFERROR(VLOOKUP(D14,'2023 CostCodes'!A14:H559,8,FALSE)," ")</f>
        <v xml:space="preserve"> </v>
      </c>
      <c r="F14" s="21" t="str">
        <f t="shared" si="4"/>
        <v/>
      </c>
      <c r="K14" s="5"/>
      <c r="L14" s="5"/>
    </row>
    <row r="15" spans="1:23" x14ac:dyDescent="0.3">
      <c r="B15" s="21" t="str">
        <f>IFERROR(VLOOKUP(D15,'2023 CostCodes'!A13:H559,2,FALSE)," ")</f>
        <v xml:space="preserve"> </v>
      </c>
      <c r="E15" s="42" t="str">
        <f>IFERROR(VLOOKUP(D15,'2023 CostCodes'!A15:H560,8,FALSE)," ")</f>
        <v xml:space="preserve"> </v>
      </c>
      <c r="F15" s="21" t="str">
        <f t="shared" si="4"/>
        <v/>
      </c>
      <c r="K15" s="5"/>
      <c r="L15" s="5"/>
    </row>
    <row r="16" spans="1:23" x14ac:dyDescent="0.3">
      <c r="A16" s="21"/>
      <c r="B16" s="21" t="str">
        <f>IFERROR(VLOOKUP(D16,'2023 CostCodes'!A14:H560,2,FALSE)," ")</f>
        <v xml:space="preserve"> </v>
      </c>
      <c r="C16" s="21"/>
      <c r="E16" s="42" t="str">
        <f>IFERROR(VLOOKUP(D16,'2023 CostCodes'!A16:H561,8,FALSE)," ")</f>
        <v xml:space="preserve"> </v>
      </c>
      <c r="F16" s="21" t="str">
        <f t="shared" si="4"/>
        <v/>
      </c>
      <c r="H16" s="21"/>
      <c r="I16" s="21"/>
      <c r="J16" s="21"/>
      <c r="K16" s="5"/>
      <c r="L16" s="7"/>
    </row>
    <row r="17" spans="1:18" ht="18" x14ac:dyDescent="0.35">
      <c r="B17" s="21" t="str">
        <f>IFERROR(VLOOKUP(D17,'2023 CostCodes'!A15:H561,2,FALSE)," ")</f>
        <v xml:space="preserve"> </v>
      </c>
      <c r="E17" s="42" t="str">
        <f>IFERROR(VLOOKUP(D17,'2023 CostCodes'!A17:H562,8,FALSE)," ")</f>
        <v xml:space="preserve"> </v>
      </c>
      <c r="F17" s="21" t="str">
        <f t="shared" si="4"/>
        <v/>
      </c>
      <c r="H17" s="8"/>
    </row>
    <row r="18" spans="1:18" ht="15.6" x14ac:dyDescent="0.3">
      <c r="B18" s="21" t="str">
        <f>IFERROR(VLOOKUP(D18,'2023 CostCodes'!A16:H562,2,FALSE)," ")</f>
        <v xml:space="preserve"> </v>
      </c>
      <c r="E18" s="42" t="str">
        <f>IFERROR(VLOOKUP(D18,'2023 CostCodes'!A18:H563,8,FALSE)," ")</f>
        <v xml:space="preserve"> </v>
      </c>
      <c r="F18" s="21" t="str">
        <f t="shared" si="4"/>
        <v/>
      </c>
      <c r="H18" s="9"/>
    </row>
    <row r="19" spans="1:18" x14ac:dyDescent="0.3">
      <c r="B19" s="21" t="str">
        <f>IFERROR(VLOOKUP(D19,'2023 CostCodes'!A17:H563,2,FALSE)," ")</f>
        <v xml:space="preserve"> </v>
      </c>
      <c r="E19" s="42" t="str">
        <f>IFERROR(VLOOKUP(D19,'2023 CostCodes'!A19:H564,8,FALSE)," ")</f>
        <v xml:space="preserve"> </v>
      </c>
      <c r="F19" s="21" t="str">
        <f t="shared" si="4"/>
        <v/>
      </c>
      <c r="Q19" s="5"/>
      <c r="R19" s="5"/>
    </row>
    <row r="20" spans="1:18" x14ac:dyDescent="0.3">
      <c r="B20" s="21" t="str">
        <f>IFERROR(VLOOKUP(D20,'2023 CostCodes'!A18:H564,2,FALSE)," ")</f>
        <v xml:space="preserve"> </v>
      </c>
      <c r="E20" s="42" t="str">
        <f>IFERROR(VLOOKUP(D20,'2023 CostCodes'!A20:H565,8,FALSE)," ")</f>
        <v xml:space="preserve"> </v>
      </c>
      <c r="F20" s="21" t="str">
        <f t="shared" si="4"/>
        <v/>
      </c>
      <c r="Q20" s="5"/>
      <c r="R20" s="5"/>
    </row>
    <row r="21" spans="1:18" x14ac:dyDescent="0.3">
      <c r="B21" s="21" t="str">
        <f>IFERROR(VLOOKUP(D21,'2023 CostCodes'!A19:H565,2,FALSE)," ")</f>
        <v xml:space="preserve"> </v>
      </c>
      <c r="E21" s="42" t="str">
        <f>IFERROR(VLOOKUP(D21,'2023 CostCodes'!A21:H566,8,FALSE)," ")</f>
        <v xml:space="preserve"> </v>
      </c>
      <c r="F21" s="21" t="str">
        <f t="shared" si="4"/>
        <v/>
      </c>
      <c r="Q21" s="5"/>
      <c r="R21" s="5"/>
    </row>
    <row r="22" spans="1:18" x14ac:dyDescent="0.3">
      <c r="B22" s="21" t="str">
        <f>IFERROR(VLOOKUP(D22,'2023 CostCodes'!A20:H566,2,FALSE)," ")</f>
        <v xml:space="preserve"> </v>
      </c>
      <c r="E22" s="42" t="str">
        <f>IFERROR(VLOOKUP(D22,'2023 CostCodes'!A22:H567,8,FALSE)," ")</f>
        <v xml:space="preserve"> </v>
      </c>
      <c r="F22" s="21" t="str">
        <f t="shared" si="4"/>
        <v/>
      </c>
      <c r="Q22" s="5"/>
      <c r="R22" s="5"/>
    </row>
    <row r="23" spans="1:18" x14ac:dyDescent="0.3">
      <c r="B23" s="21" t="str">
        <f>IFERROR(VLOOKUP(D23,'2023 CostCodes'!A21:H567,2,FALSE)," ")</f>
        <v xml:space="preserve"> </v>
      </c>
      <c r="E23" s="42" t="str">
        <f>IFERROR(VLOOKUP(D23,'2023 CostCodes'!A23:H568,8,FALSE)," ")</f>
        <v xml:space="preserve"> </v>
      </c>
      <c r="F23" s="21" t="str">
        <f t="shared" si="4"/>
        <v/>
      </c>
      <c r="Q23" s="5"/>
      <c r="R23" s="5"/>
    </row>
    <row r="24" spans="1:18" x14ac:dyDescent="0.3">
      <c r="B24" s="21" t="str">
        <f>IFERROR(VLOOKUP(D24,'2023 CostCodes'!A22:H568,2,FALSE)," ")</f>
        <v xml:space="preserve"> </v>
      </c>
      <c r="E24" s="42" t="str">
        <f>IFERROR(VLOOKUP(D24,'2023 CostCodes'!A24:H569,8,FALSE)," ")</f>
        <v xml:space="preserve"> </v>
      </c>
      <c r="F24" s="21" t="str">
        <f t="shared" si="4"/>
        <v/>
      </c>
      <c r="Q24" s="5"/>
      <c r="R24" s="5"/>
    </row>
    <row r="25" spans="1:18" x14ac:dyDescent="0.3">
      <c r="B25" s="21" t="str">
        <f>IFERROR(VLOOKUP(D25,'2023 CostCodes'!A23:H569,2,FALSE)," ")</f>
        <v xml:space="preserve"> </v>
      </c>
      <c r="E25" s="42" t="str">
        <f>IFERROR(VLOOKUP(D25,'2023 CostCodes'!A25:H570,8,FALSE)," ")</f>
        <v xml:space="preserve"> </v>
      </c>
      <c r="F25" s="21" t="str">
        <f t="shared" si="4"/>
        <v/>
      </c>
      <c r="Q25" s="5"/>
      <c r="R25" s="5"/>
    </row>
    <row r="26" spans="1:18" x14ac:dyDescent="0.3">
      <c r="B26" s="21" t="str">
        <f>IFERROR(VLOOKUP(D26,'2023 CostCodes'!A24:H570,2,FALSE)," ")</f>
        <v xml:space="preserve"> </v>
      </c>
      <c r="E26" s="42" t="str">
        <f>IFERROR(VLOOKUP(D26,'2023 CostCodes'!A26:H571,8,FALSE)," ")</f>
        <v xml:space="preserve"> </v>
      </c>
      <c r="F26" s="21" t="str">
        <f t="shared" si="4"/>
        <v/>
      </c>
      <c r="Q26" s="5"/>
      <c r="R26" s="5"/>
    </row>
    <row r="27" spans="1:18" x14ac:dyDescent="0.3">
      <c r="B27" s="21" t="str">
        <f>IFERROR(VLOOKUP(D27,'2023 CostCodes'!A25:H571,2,FALSE)," ")</f>
        <v xml:space="preserve"> </v>
      </c>
      <c r="E27" s="42" t="str">
        <f>IFERROR(VLOOKUP(D27,'2023 CostCodes'!A27:H572,8,FALSE)," ")</f>
        <v xml:space="preserve"> </v>
      </c>
      <c r="F27" s="21" t="str">
        <f t="shared" si="4"/>
        <v/>
      </c>
    </row>
    <row r="28" spans="1:18" x14ac:dyDescent="0.3">
      <c r="B28" s="21" t="str">
        <f>IFERROR(VLOOKUP(D28,'2023 CostCodes'!A26:H572,2,FALSE)," ")</f>
        <v xml:space="preserve"> </v>
      </c>
      <c r="E28" s="42" t="str">
        <f>IFERROR(VLOOKUP(D28,'2023 CostCodes'!A28:H573,8,FALSE)," ")</f>
        <v xml:space="preserve"> </v>
      </c>
      <c r="F28" s="21" t="str">
        <f t="shared" si="4"/>
        <v/>
      </c>
    </row>
    <row r="29" spans="1:18" x14ac:dyDescent="0.3">
      <c r="B29" s="21" t="str">
        <f>IFERROR(VLOOKUP(D29,'2023 CostCodes'!A27:H573,2,FALSE)," ")</f>
        <v xml:space="preserve"> </v>
      </c>
      <c r="E29" s="42" t="str">
        <f>IFERROR(VLOOKUP(D29,'2023 CostCodes'!A29:H574,8,FALSE)," ")</f>
        <v xml:space="preserve"> </v>
      </c>
      <c r="F29" s="21" t="str">
        <f t="shared" si="4"/>
        <v/>
      </c>
    </row>
    <row r="30" spans="1:18" x14ac:dyDescent="0.3">
      <c r="A30" s="21" t="s">
        <v>1399</v>
      </c>
    </row>
    <row r="31" spans="1:18" x14ac:dyDescent="0.3">
      <c r="A31" s="21" t="s">
        <v>1400</v>
      </c>
    </row>
    <row r="32" spans="1:18" x14ac:dyDescent="0.3">
      <c r="A32" s="21" t="s">
        <v>1403</v>
      </c>
    </row>
  </sheetData>
  <mergeCells count="4">
    <mergeCell ref="A1:F1"/>
    <mergeCell ref="H1:L1"/>
    <mergeCell ref="S1:W1"/>
    <mergeCell ref="N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9C7B-DC6B-46C5-9284-48649CDADD27}">
  <dimension ref="A1:I549"/>
  <sheetViews>
    <sheetView topLeftCell="A439" workbookViewId="0">
      <selection activeCell="H474" sqref="H1:H1048576"/>
    </sheetView>
  </sheetViews>
  <sheetFormatPr defaultColWidth="8.88671875" defaultRowHeight="14.4" x14ac:dyDescent="0.3"/>
  <cols>
    <col min="1" max="1" width="15.88671875" style="20" customWidth="1"/>
    <col min="2" max="2" width="24" style="20" customWidth="1"/>
    <col min="3" max="3" width="19.88671875" style="20" customWidth="1"/>
    <col min="4" max="4" width="27.88671875" style="20" customWidth="1"/>
    <col min="5" max="5" width="13.5546875" style="20" customWidth="1"/>
    <col min="6" max="6" width="34.5546875" style="20" customWidth="1"/>
    <col min="7" max="7" width="16.5546875" style="20" customWidth="1"/>
    <col min="8" max="8" width="21.6640625" style="5" customWidth="1"/>
    <col min="9" max="16384" width="8.88671875" style="20"/>
  </cols>
  <sheetData>
    <row r="1" spans="1:9" x14ac:dyDescent="0.3">
      <c r="A1" s="169" t="s">
        <v>62</v>
      </c>
      <c r="B1" s="169"/>
      <c r="C1" s="169" t="s">
        <v>63</v>
      </c>
      <c r="D1" s="169"/>
      <c r="E1" s="169"/>
      <c r="F1" s="169"/>
      <c r="G1" s="169"/>
      <c r="H1" s="22"/>
      <c r="I1" s="23"/>
    </row>
    <row r="2" spans="1:9" x14ac:dyDescent="0.3">
      <c r="A2" s="24" t="s">
        <v>64</v>
      </c>
      <c r="B2" s="25" t="s">
        <v>65</v>
      </c>
      <c r="C2" s="26" t="s">
        <v>66</v>
      </c>
      <c r="D2" s="27" t="s">
        <v>67</v>
      </c>
      <c r="E2" s="26" t="s">
        <v>68</v>
      </c>
      <c r="F2" s="28" t="s">
        <v>69</v>
      </c>
      <c r="G2" s="26" t="s">
        <v>70</v>
      </c>
      <c r="H2" s="29" t="s">
        <v>71</v>
      </c>
      <c r="I2" s="21"/>
    </row>
    <row r="3" spans="1:9" ht="43.2" x14ac:dyDescent="0.3">
      <c r="A3" s="30">
        <v>8010</v>
      </c>
      <c r="B3" s="31" t="s">
        <v>72</v>
      </c>
      <c r="C3" s="31" t="s">
        <v>73</v>
      </c>
      <c r="D3" s="31" t="s">
        <v>74</v>
      </c>
      <c r="E3" s="31" t="s">
        <v>75</v>
      </c>
      <c r="F3" s="32" t="s">
        <v>76</v>
      </c>
      <c r="G3" s="31" t="s">
        <v>77</v>
      </c>
      <c r="H3" s="33">
        <v>1.28</v>
      </c>
      <c r="I3" s="21"/>
    </row>
    <row r="4" spans="1:9" x14ac:dyDescent="0.3">
      <c r="A4" s="30">
        <v>8011</v>
      </c>
      <c r="B4" s="31" t="s">
        <v>72</v>
      </c>
      <c r="C4" s="31" t="s">
        <v>78</v>
      </c>
      <c r="D4" s="31" t="s">
        <v>79</v>
      </c>
      <c r="E4" s="31" t="s">
        <v>80</v>
      </c>
      <c r="F4" s="32" t="s">
        <v>76</v>
      </c>
      <c r="G4" s="31" t="s">
        <v>77</v>
      </c>
      <c r="H4" s="33">
        <v>20.32</v>
      </c>
      <c r="I4" s="21"/>
    </row>
    <row r="5" spans="1:9" ht="28.8" x14ac:dyDescent="0.3">
      <c r="A5" s="30">
        <v>8012</v>
      </c>
      <c r="B5" s="31" t="s">
        <v>72</v>
      </c>
      <c r="C5" s="31" t="s">
        <v>81</v>
      </c>
      <c r="D5" s="31" t="s">
        <v>82</v>
      </c>
      <c r="E5" s="31" t="s">
        <v>83</v>
      </c>
      <c r="F5" s="32" t="s">
        <v>76</v>
      </c>
      <c r="G5" s="31" t="s">
        <v>77</v>
      </c>
      <c r="H5" s="33">
        <v>28.56</v>
      </c>
      <c r="I5" s="21"/>
    </row>
    <row r="6" spans="1:9" x14ac:dyDescent="0.3">
      <c r="A6" s="30">
        <v>8013</v>
      </c>
      <c r="B6" s="31" t="s">
        <v>72</v>
      </c>
      <c r="C6" s="31" t="s">
        <v>84</v>
      </c>
      <c r="D6" s="31" t="s">
        <v>85</v>
      </c>
      <c r="E6" s="31" t="s">
        <v>86</v>
      </c>
      <c r="F6" s="32" t="s">
        <v>76</v>
      </c>
      <c r="G6" s="31" t="s">
        <v>77</v>
      </c>
      <c r="H6" s="33">
        <v>31.69</v>
      </c>
      <c r="I6" s="21"/>
    </row>
    <row r="7" spans="1:9" ht="28.8" x14ac:dyDescent="0.3">
      <c r="A7" s="30">
        <v>8014</v>
      </c>
      <c r="B7" s="31" t="s">
        <v>72</v>
      </c>
      <c r="C7" s="31" t="s">
        <v>87</v>
      </c>
      <c r="D7" s="31" t="s">
        <v>88</v>
      </c>
      <c r="E7" s="31" t="s">
        <v>89</v>
      </c>
      <c r="F7" s="32" t="s">
        <v>76</v>
      </c>
      <c r="G7" s="31" t="s">
        <v>77</v>
      </c>
      <c r="H7" s="33">
        <v>68.709999999999994</v>
      </c>
      <c r="I7" s="21"/>
    </row>
    <row r="8" spans="1:9" x14ac:dyDescent="0.3">
      <c r="A8" s="30">
        <v>8015</v>
      </c>
      <c r="B8" s="31" t="s">
        <v>72</v>
      </c>
      <c r="C8" s="31" t="s">
        <v>90</v>
      </c>
      <c r="D8" s="31" t="s">
        <v>91</v>
      </c>
      <c r="E8" s="31" t="s">
        <v>92</v>
      </c>
      <c r="F8" s="32" t="s">
        <v>76</v>
      </c>
      <c r="G8" s="31" t="s">
        <v>77</v>
      </c>
      <c r="H8" s="33">
        <v>108.12</v>
      </c>
      <c r="I8" s="21"/>
    </row>
    <row r="9" spans="1:9" ht="28.8" x14ac:dyDescent="0.3">
      <c r="A9" s="30">
        <v>8016</v>
      </c>
      <c r="B9" s="31" t="s">
        <v>72</v>
      </c>
      <c r="C9" s="31" t="s">
        <v>93</v>
      </c>
      <c r="D9" s="31" t="s">
        <v>94</v>
      </c>
      <c r="E9" s="31" t="s">
        <v>95</v>
      </c>
      <c r="F9" s="32" t="s">
        <v>76</v>
      </c>
      <c r="G9" s="31" t="s">
        <v>77</v>
      </c>
      <c r="H9" s="33">
        <v>172.25</v>
      </c>
      <c r="I9" s="21"/>
    </row>
    <row r="10" spans="1:9" x14ac:dyDescent="0.3">
      <c r="A10" s="30">
        <v>8017</v>
      </c>
      <c r="B10" s="31" t="s">
        <v>72</v>
      </c>
      <c r="C10" s="31" t="s">
        <v>96</v>
      </c>
      <c r="D10" s="31" t="s">
        <v>97</v>
      </c>
      <c r="E10" s="31" t="s">
        <v>98</v>
      </c>
      <c r="F10" s="32" t="s">
        <v>76</v>
      </c>
      <c r="G10" s="31" t="s">
        <v>77</v>
      </c>
      <c r="H10" s="33">
        <v>182.81</v>
      </c>
      <c r="I10" s="21"/>
    </row>
    <row r="11" spans="1:9" x14ac:dyDescent="0.3">
      <c r="A11" s="30">
        <v>8040</v>
      </c>
      <c r="B11" s="31" t="s">
        <v>99</v>
      </c>
      <c r="C11" s="31"/>
      <c r="D11" s="31" t="s">
        <v>100</v>
      </c>
      <c r="E11" s="31" t="s">
        <v>101</v>
      </c>
      <c r="F11" s="32"/>
      <c r="G11" s="31" t="s">
        <v>77</v>
      </c>
      <c r="H11" s="33">
        <v>39.28</v>
      </c>
      <c r="I11" s="21"/>
    </row>
    <row r="12" spans="1:9" x14ac:dyDescent="0.3">
      <c r="A12" s="30">
        <v>8041</v>
      </c>
      <c r="B12" s="31" t="s">
        <v>99</v>
      </c>
      <c r="C12" s="31"/>
      <c r="D12" s="31" t="s">
        <v>102</v>
      </c>
      <c r="E12" s="31" t="s">
        <v>103</v>
      </c>
      <c r="F12" s="32"/>
      <c r="G12" s="31" t="s">
        <v>77</v>
      </c>
      <c r="H12" s="33">
        <v>48.32</v>
      </c>
      <c r="I12" s="21"/>
    </row>
    <row r="13" spans="1:9" ht="43.2" x14ac:dyDescent="0.3">
      <c r="A13" s="30">
        <v>8050</v>
      </c>
      <c r="B13" s="31" t="s">
        <v>104</v>
      </c>
      <c r="C13" s="31" t="s">
        <v>105</v>
      </c>
      <c r="D13" s="31"/>
      <c r="E13" s="31" t="s">
        <v>106</v>
      </c>
      <c r="F13" s="32" t="s">
        <v>107</v>
      </c>
      <c r="G13" s="31" t="s">
        <v>77</v>
      </c>
      <c r="H13" s="33">
        <v>5.71</v>
      </c>
      <c r="I13" s="21"/>
    </row>
    <row r="14" spans="1:9" x14ac:dyDescent="0.3">
      <c r="A14" s="30">
        <v>8051</v>
      </c>
      <c r="B14" s="31" t="s">
        <v>108</v>
      </c>
      <c r="C14" s="31" t="s">
        <v>109</v>
      </c>
      <c r="D14" s="31"/>
      <c r="E14" s="31" t="s">
        <v>110</v>
      </c>
      <c r="F14" s="32" t="s">
        <v>107</v>
      </c>
      <c r="G14" s="31" t="s">
        <v>77</v>
      </c>
      <c r="H14" s="33">
        <v>11.62</v>
      </c>
      <c r="I14" s="21"/>
    </row>
    <row r="15" spans="1:9" ht="28.8" x14ac:dyDescent="0.3">
      <c r="A15" s="30">
        <v>8060</v>
      </c>
      <c r="B15" s="31" t="s">
        <v>111</v>
      </c>
      <c r="C15" s="31" t="s">
        <v>112</v>
      </c>
      <c r="D15" s="31" t="s">
        <v>113</v>
      </c>
      <c r="E15" s="31" t="s">
        <v>114</v>
      </c>
      <c r="F15" s="32"/>
      <c r="G15" s="31" t="s">
        <v>77</v>
      </c>
      <c r="H15" s="33">
        <v>2.0699999999999998</v>
      </c>
      <c r="I15" s="21"/>
    </row>
    <row r="16" spans="1:9" ht="28.8" x14ac:dyDescent="0.3">
      <c r="A16" s="30">
        <v>8061</v>
      </c>
      <c r="B16" s="31" t="s">
        <v>111</v>
      </c>
      <c r="C16" s="31" t="s">
        <v>115</v>
      </c>
      <c r="D16" s="31" t="s">
        <v>116</v>
      </c>
      <c r="E16" s="31" t="s">
        <v>117</v>
      </c>
      <c r="F16" s="32"/>
      <c r="G16" s="31" t="s">
        <v>77</v>
      </c>
      <c r="H16" s="33">
        <v>5.09</v>
      </c>
      <c r="I16" s="21"/>
    </row>
    <row r="17" spans="1:8" ht="28.8" x14ac:dyDescent="0.3">
      <c r="A17" s="30">
        <v>8062</v>
      </c>
      <c r="B17" s="31" t="s">
        <v>118</v>
      </c>
      <c r="C17" s="31" t="s">
        <v>119</v>
      </c>
      <c r="D17" s="31" t="s">
        <v>120</v>
      </c>
      <c r="E17" s="31" t="s">
        <v>117</v>
      </c>
      <c r="F17" s="32" t="s">
        <v>121</v>
      </c>
      <c r="G17" s="31" t="s">
        <v>77</v>
      </c>
      <c r="H17" s="33">
        <v>2.77</v>
      </c>
    </row>
    <row r="18" spans="1:8" x14ac:dyDescent="0.3">
      <c r="A18" s="30">
        <v>8063</v>
      </c>
      <c r="B18" s="31" t="s">
        <v>122</v>
      </c>
      <c r="C18" s="31" t="s">
        <v>123</v>
      </c>
      <c r="D18" s="31" t="s">
        <v>124</v>
      </c>
      <c r="E18" s="31" t="s">
        <v>125</v>
      </c>
      <c r="F18" s="32" t="s">
        <v>126</v>
      </c>
      <c r="G18" s="31" t="s">
        <v>77</v>
      </c>
      <c r="H18" s="33">
        <v>48.94</v>
      </c>
    </row>
    <row r="19" spans="1:8" x14ac:dyDescent="0.3">
      <c r="A19" s="30">
        <v>8064</v>
      </c>
      <c r="B19" s="31" t="s">
        <v>127</v>
      </c>
      <c r="C19" s="31" t="s">
        <v>128</v>
      </c>
      <c r="D19" s="31" t="s">
        <v>124</v>
      </c>
      <c r="E19" s="31" t="s">
        <v>125</v>
      </c>
      <c r="F19" s="32" t="s">
        <v>129</v>
      </c>
      <c r="G19" s="31" t="s">
        <v>77</v>
      </c>
      <c r="H19" s="33">
        <v>53.28</v>
      </c>
    </row>
    <row r="20" spans="1:8" ht="28.8" x14ac:dyDescent="0.3">
      <c r="A20" s="30">
        <v>8065</v>
      </c>
      <c r="B20" s="31" t="s">
        <v>130</v>
      </c>
      <c r="C20" s="31" t="s">
        <v>131</v>
      </c>
      <c r="D20" s="31" t="s">
        <v>132</v>
      </c>
      <c r="E20" s="31" t="s">
        <v>133</v>
      </c>
      <c r="F20" s="32" t="s">
        <v>134</v>
      </c>
      <c r="G20" s="31" t="s">
        <v>77</v>
      </c>
      <c r="H20" s="33">
        <v>235.66</v>
      </c>
    </row>
    <row r="21" spans="1:8" ht="43.2" x14ac:dyDescent="0.3">
      <c r="A21" s="30">
        <v>8066</v>
      </c>
      <c r="B21" s="31" t="s">
        <v>130</v>
      </c>
      <c r="C21" s="31" t="s">
        <v>135</v>
      </c>
      <c r="D21" s="31" t="s">
        <v>136</v>
      </c>
      <c r="E21" s="31" t="s">
        <v>137</v>
      </c>
      <c r="F21" s="32"/>
      <c r="G21" s="31" t="s">
        <v>77</v>
      </c>
      <c r="H21" s="33">
        <v>71.44</v>
      </c>
    </row>
    <row r="22" spans="1:8" ht="43.2" x14ac:dyDescent="0.3">
      <c r="A22" s="34">
        <v>8067</v>
      </c>
      <c r="B22" s="31" t="s">
        <v>138</v>
      </c>
      <c r="C22" s="31" t="s">
        <v>139</v>
      </c>
      <c r="D22" s="31" t="s">
        <v>140</v>
      </c>
      <c r="E22" s="31" t="s">
        <v>141</v>
      </c>
      <c r="F22" s="32" t="s">
        <v>142</v>
      </c>
      <c r="G22" s="31" t="s">
        <v>77</v>
      </c>
      <c r="H22" s="33">
        <v>80.23</v>
      </c>
    </row>
    <row r="23" spans="1:8" ht="28.8" x14ac:dyDescent="0.3">
      <c r="A23" s="30" t="s">
        <v>143</v>
      </c>
      <c r="B23" s="31" t="s">
        <v>144</v>
      </c>
      <c r="C23" s="31" t="s">
        <v>145</v>
      </c>
      <c r="D23" s="31" t="s">
        <v>146</v>
      </c>
      <c r="E23" s="31" t="s">
        <v>147</v>
      </c>
      <c r="F23" s="32"/>
      <c r="G23" s="31" t="s">
        <v>77</v>
      </c>
      <c r="H23" s="33">
        <v>196.01</v>
      </c>
    </row>
    <row r="24" spans="1:8" x14ac:dyDescent="0.3">
      <c r="A24" s="30">
        <v>8068</v>
      </c>
      <c r="B24" s="31" t="s">
        <v>148</v>
      </c>
      <c r="C24" s="31" t="s">
        <v>149</v>
      </c>
      <c r="D24" s="31" t="s">
        <v>150</v>
      </c>
      <c r="E24" s="31">
        <v>0</v>
      </c>
      <c r="F24" s="32"/>
      <c r="G24" s="31" t="s">
        <v>77</v>
      </c>
      <c r="H24" s="33">
        <v>14.58</v>
      </c>
    </row>
    <row r="25" spans="1:8" x14ac:dyDescent="0.3">
      <c r="A25" s="30" t="s">
        <v>151</v>
      </c>
      <c r="B25" s="31" t="s">
        <v>148</v>
      </c>
      <c r="C25" s="31" t="s">
        <v>152</v>
      </c>
      <c r="D25" s="31" t="s">
        <v>153</v>
      </c>
      <c r="E25" s="31">
        <v>0</v>
      </c>
      <c r="F25" s="32"/>
      <c r="G25" s="31" t="s">
        <v>77</v>
      </c>
      <c r="H25" s="33">
        <v>8.56</v>
      </c>
    </row>
    <row r="26" spans="1:8" ht="43.2" x14ac:dyDescent="0.3">
      <c r="A26" s="30" t="s">
        <v>154</v>
      </c>
      <c r="B26" s="31" t="s">
        <v>148</v>
      </c>
      <c r="C26" s="31" t="s">
        <v>155</v>
      </c>
      <c r="D26" s="31" t="s">
        <v>156</v>
      </c>
      <c r="E26" s="31">
        <v>0</v>
      </c>
      <c r="F26" s="32"/>
      <c r="G26" s="31" t="s">
        <v>77</v>
      </c>
      <c r="H26" s="33">
        <v>47.5</v>
      </c>
    </row>
    <row r="27" spans="1:8" ht="28.8" x14ac:dyDescent="0.3">
      <c r="A27" s="30">
        <v>8070</v>
      </c>
      <c r="B27" s="31" t="s">
        <v>157</v>
      </c>
      <c r="C27" s="31" t="s">
        <v>158</v>
      </c>
      <c r="D27" s="31"/>
      <c r="E27" s="31" t="s">
        <v>159</v>
      </c>
      <c r="F27" s="32"/>
      <c r="G27" s="31" t="s">
        <v>77</v>
      </c>
      <c r="H27" s="33">
        <v>0.68</v>
      </c>
    </row>
    <row r="28" spans="1:8" ht="28.8" x14ac:dyDescent="0.3">
      <c r="A28" s="30">
        <v>8071</v>
      </c>
      <c r="B28" s="31" t="s">
        <v>157</v>
      </c>
      <c r="C28" s="31" t="s">
        <v>160</v>
      </c>
      <c r="D28" s="31"/>
      <c r="E28" s="31" t="s">
        <v>159</v>
      </c>
      <c r="F28" s="32"/>
      <c r="G28" s="31" t="s">
        <v>77</v>
      </c>
      <c r="H28" s="33">
        <v>25.8</v>
      </c>
    </row>
    <row r="29" spans="1:8" ht="57.6" x14ac:dyDescent="0.3">
      <c r="A29" s="30">
        <v>8072</v>
      </c>
      <c r="B29" s="31" t="s">
        <v>161</v>
      </c>
      <c r="C29" s="31" t="s">
        <v>162</v>
      </c>
      <c r="D29" s="31"/>
      <c r="E29" s="31" t="s">
        <v>163</v>
      </c>
      <c r="F29" s="32"/>
      <c r="G29" s="31" t="s">
        <v>77</v>
      </c>
      <c r="H29" s="33">
        <v>0.68</v>
      </c>
    </row>
    <row r="30" spans="1:8" ht="57.6" x14ac:dyDescent="0.3">
      <c r="A30" s="30">
        <v>8073</v>
      </c>
      <c r="B30" s="31" t="s">
        <v>161</v>
      </c>
      <c r="C30" s="31" t="s">
        <v>162</v>
      </c>
      <c r="D30" s="31"/>
      <c r="E30" s="31" t="s">
        <v>163</v>
      </c>
      <c r="F30" s="32"/>
      <c r="G30" s="31" t="s">
        <v>77</v>
      </c>
      <c r="H30" s="33">
        <v>19.89</v>
      </c>
    </row>
    <row r="31" spans="1:8" x14ac:dyDescent="0.3">
      <c r="A31" s="30">
        <v>8074</v>
      </c>
      <c r="B31" s="31" t="s">
        <v>161</v>
      </c>
      <c r="C31" s="31" t="s">
        <v>164</v>
      </c>
      <c r="D31" s="31"/>
      <c r="E31" s="31" t="s">
        <v>165</v>
      </c>
      <c r="F31" s="32"/>
      <c r="G31" s="31" t="s">
        <v>77</v>
      </c>
      <c r="H31" s="33">
        <v>22.91</v>
      </c>
    </row>
    <row r="32" spans="1:8" ht="43.2" x14ac:dyDescent="0.3">
      <c r="A32" s="34">
        <v>8075</v>
      </c>
      <c r="B32" s="31" t="s">
        <v>166</v>
      </c>
      <c r="C32" s="31" t="s">
        <v>167</v>
      </c>
      <c r="D32" s="31"/>
      <c r="E32" s="31">
        <v>0</v>
      </c>
      <c r="F32" s="32"/>
      <c r="G32" s="31" t="s">
        <v>77</v>
      </c>
      <c r="H32" s="33">
        <v>0.63</v>
      </c>
    </row>
    <row r="33" spans="1:8" ht="28.8" x14ac:dyDescent="0.3">
      <c r="A33" s="30">
        <v>8076</v>
      </c>
      <c r="B33" s="31" t="s">
        <v>168</v>
      </c>
      <c r="C33" s="31" t="s">
        <v>169</v>
      </c>
      <c r="D33" s="31"/>
      <c r="E33" s="31" t="s">
        <v>170</v>
      </c>
      <c r="F33" s="32"/>
      <c r="G33" s="31" t="s">
        <v>171</v>
      </c>
      <c r="H33" s="33">
        <v>42.27</v>
      </c>
    </row>
    <row r="34" spans="1:8" ht="43.2" x14ac:dyDescent="0.3">
      <c r="A34" s="30">
        <v>8077</v>
      </c>
      <c r="B34" s="31" t="s">
        <v>172</v>
      </c>
      <c r="C34" s="31" t="s">
        <v>173</v>
      </c>
      <c r="D34" s="31"/>
      <c r="E34" s="31" t="s">
        <v>174</v>
      </c>
      <c r="F34" s="32" t="s">
        <v>175</v>
      </c>
      <c r="G34" s="31" t="s">
        <v>77</v>
      </c>
      <c r="H34" s="33">
        <v>30.2</v>
      </c>
    </row>
    <row r="35" spans="1:8" ht="28.8" x14ac:dyDescent="0.3">
      <c r="A35" s="30">
        <v>8078</v>
      </c>
      <c r="B35" s="31" t="s">
        <v>176</v>
      </c>
      <c r="C35" s="31" t="s">
        <v>177</v>
      </c>
      <c r="D35" s="31"/>
      <c r="E35" s="31" t="s">
        <v>178</v>
      </c>
      <c r="F35" s="32"/>
      <c r="G35" s="31" t="s">
        <v>77</v>
      </c>
      <c r="H35" s="33">
        <v>64.180000000000007</v>
      </c>
    </row>
    <row r="36" spans="1:8" x14ac:dyDescent="0.3">
      <c r="A36" s="30">
        <v>8079</v>
      </c>
      <c r="B36" s="31" t="s">
        <v>179</v>
      </c>
      <c r="C36" s="31" t="s">
        <v>180</v>
      </c>
      <c r="D36" s="31"/>
      <c r="E36" s="31" t="s">
        <v>181</v>
      </c>
      <c r="F36" s="32"/>
      <c r="G36" s="31" t="s">
        <v>77</v>
      </c>
      <c r="H36" s="33">
        <v>59.91</v>
      </c>
    </row>
    <row r="37" spans="1:8" ht="28.8" x14ac:dyDescent="0.3">
      <c r="A37" s="30">
        <v>8080</v>
      </c>
      <c r="B37" s="31" t="s">
        <v>182</v>
      </c>
      <c r="C37" s="31" t="s">
        <v>183</v>
      </c>
      <c r="D37" s="31"/>
      <c r="E37" s="31" t="s">
        <v>184</v>
      </c>
      <c r="F37" s="32"/>
      <c r="G37" s="31" t="s">
        <v>77</v>
      </c>
      <c r="H37" s="33">
        <v>10.37</v>
      </c>
    </row>
    <row r="38" spans="1:8" ht="28.8" x14ac:dyDescent="0.3">
      <c r="A38" s="30">
        <v>8081</v>
      </c>
      <c r="B38" s="31" t="s">
        <v>182</v>
      </c>
      <c r="C38" s="31" t="s">
        <v>185</v>
      </c>
      <c r="D38" s="31"/>
      <c r="E38" s="31" t="s">
        <v>186</v>
      </c>
      <c r="F38" s="32"/>
      <c r="G38" s="31" t="s">
        <v>77</v>
      </c>
      <c r="H38" s="33">
        <v>11.14</v>
      </c>
    </row>
    <row r="39" spans="1:8" x14ac:dyDescent="0.3">
      <c r="A39" s="30">
        <v>8082</v>
      </c>
      <c r="B39" s="31" t="s">
        <v>182</v>
      </c>
      <c r="C39" s="31" t="s">
        <v>187</v>
      </c>
      <c r="D39" s="31"/>
      <c r="E39" s="31" t="s">
        <v>188</v>
      </c>
      <c r="F39" s="32"/>
      <c r="G39" s="31" t="s">
        <v>77</v>
      </c>
      <c r="H39" s="33">
        <v>14.84</v>
      </c>
    </row>
    <row r="40" spans="1:8" x14ac:dyDescent="0.3">
      <c r="A40" s="30">
        <v>8083</v>
      </c>
      <c r="B40" s="31" t="s">
        <v>182</v>
      </c>
      <c r="C40" s="31" t="s">
        <v>189</v>
      </c>
      <c r="D40" s="31"/>
      <c r="E40" s="31" t="s">
        <v>190</v>
      </c>
      <c r="F40" s="32"/>
      <c r="G40" s="31" t="s">
        <v>77</v>
      </c>
      <c r="H40" s="33">
        <v>12.01</v>
      </c>
    </row>
    <row r="41" spans="1:8" ht="28.8" x14ac:dyDescent="0.3">
      <c r="A41" s="30">
        <v>8084</v>
      </c>
      <c r="B41" s="31" t="s">
        <v>182</v>
      </c>
      <c r="C41" s="31" t="s">
        <v>191</v>
      </c>
      <c r="D41" s="31"/>
      <c r="E41" s="31" t="s">
        <v>192</v>
      </c>
      <c r="F41" s="32"/>
      <c r="G41" s="31" t="s">
        <v>77</v>
      </c>
      <c r="H41" s="33">
        <v>6.24</v>
      </c>
    </row>
    <row r="42" spans="1:8" ht="28.8" x14ac:dyDescent="0.3">
      <c r="A42" s="34">
        <v>8085</v>
      </c>
      <c r="B42" s="31" t="s">
        <v>182</v>
      </c>
      <c r="C42" s="31" t="s">
        <v>193</v>
      </c>
      <c r="D42" s="31"/>
      <c r="E42" s="31" t="s">
        <v>194</v>
      </c>
      <c r="F42" s="32"/>
      <c r="G42" s="31" t="s">
        <v>77</v>
      </c>
      <c r="H42" s="33">
        <v>7.54</v>
      </c>
    </row>
    <row r="43" spans="1:8" x14ac:dyDescent="0.3">
      <c r="A43" s="30">
        <v>8086</v>
      </c>
      <c r="B43" s="31" t="s">
        <v>182</v>
      </c>
      <c r="C43" s="31" t="s">
        <v>195</v>
      </c>
      <c r="D43" s="31"/>
      <c r="E43" s="31" t="s">
        <v>196</v>
      </c>
      <c r="F43" s="32" t="s">
        <v>197</v>
      </c>
      <c r="G43" s="31" t="s">
        <v>77</v>
      </c>
      <c r="H43" s="33">
        <v>12.52</v>
      </c>
    </row>
    <row r="44" spans="1:8" x14ac:dyDescent="0.3">
      <c r="A44" s="30">
        <v>8087</v>
      </c>
      <c r="B44" s="31" t="s">
        <v>182</v>
      </c>
      <c r="C44" s="31" t="s">
        <v>195</v>
      </c>
      <c r="D44" s="31"/>
      <c r="E44" s="31" t="s">
        <v>196</v>
      </c>
      <c r="F44" s="32" t="s">
        <v>197</v>
      </c>
      <c r="G44" s="31" t="s">
        <v>77</v>
      </c>
      <c r="H44" s="33">
        <v>13.46</v>
      </c>
    </row>
    <row r="45" spans="1:8" x14ac:dyDescent="0.3">
      <c r="A45" s="30">
        <v>8088</v>
      </c>
      <c r="B45" s="31" t="s">
        <v>182</v>
      </c>
      <c r="C45" s="31" t="s">
        <v>195</v>
      </c>
      <c r="D45" s="31"/>
      <c r="E45" s="31" t="s">
        <v>198</v>
      </c>
      <c r="F45" s="32" t="s">
        <v>197</v>
      </c>
      <c r="G45" s="31" t="s">
        <v>77</v>
      </c>
      <c r="H45" s="33">
        <v>17.2</v>
      </c>
    </row>
    <row r="46" spans="1:8" x14ac:dyDescent="0.3">
      <c r="A46" s="30">
        <v>8089</v>
      </c>
      <c r="B46" s="31" t="s">
        <v>182</v>
      </c>
      <c r="C46" s="31"/>
      <c r="D46" s="31"/>
      <c r="E46" s="31" t="s">
        <v>199</v>
      </c>
      <c r="F46" s="32" t="s">
        <v>197</v>
      </c>
      <c r="G46" s="31" t="s">
        <v>77</v>
      </c>
      <c r="H46" s="33">
        <v>19.07</v>
      </c>
    </row>
    <row r="47" spans="1:8" x14ac:dyDescent="0.3">
      <c r="A47" s="30">
        <v>8090</v>
      </c>
      <c r="B47" s="31" t="s">
        <v>182</v>
      </c>
      <c r="C47" s="31" t="s">
        <v>200</v>
      </c>
      <c r="D47" s="31"/>
      <c r="E47" s="31" t="s">
        <v>125</v>
      </c>
      <c r="F47" s="32"/>
      <c r="G47" s="31" t="s">
        <v>77</v>
      </c>
      <c r="H47" s="33">
        <v>21.87</v>
      </c>
    </row>
    <row r="48" spans="1:8" x14ac:dyDescent="0.3">
      <c r="A48" s="30">
        <v>8091</v>
      </c>
      <c r="B48" s="31" t="s">
        <v>182</v>
      </c>
      <c r="C48" s="31"/>
      <c r="D48" s="31"/>
      <c r="E48" s="31">
        <v>0</v>
      </c>
      <c r="F48" s="32" t="s">
        <v>197</v>
      </c>
      <c r="G48" s="31" t="s">
        <v>77</v>
      </c>
      <c r="H48" s="33">
        <v>23.74</v>
      </c>
    </row>
    <row r="49" spans="1:8" ht="28.8" x14ac:dyDescent="0.3">
      <c r="A49" s="30">
        <v>8110</v>
      </c>
      <c r="B49" s="31" t="s">
        <v>201</v>
      </c>
      <c r="C49" s="31" t="s">
        <v>202</v>
      </c>
      <c r="D49" s="31"/>
      <c r="E49" s="31">
        <v>0</v>
      </c>
      <c r="F49" s="32"/>
      <c r="G49" s="31" t="s">
        <v>77</v>
      </c>
      <c r="H49" s="33">
        <v>50.8</v>
      </c>
    </row>
    <row r="50" spans="1:8" ht="28.8" x14ac:dyDescent="0.3">
      <c r="A50" s="30">
        <v>8111</v>
      </c>
      <c r="B50" s="31" t="s">
        <v>201</v>
      </c>
      <c r="C50" s="31" t="s">
        <v>203</v>
      </c>
      <c r="D50" s="31" t="s">
        <v>204</v>
      </c>
      <c r="E50" s="31" t="s">
        <v>205</v>
      </c>
      <c r="F50" s="32" t="s">
        <v>206</v>
      </c>
      <c r="G50" s="31" t="s">
        <v>77</v>
      </c>
      <c r="H50" s="33">
        <v>53.15</v>
      </c>
    </row>
    <row r="51" spans="1:8" ht="43.2" x14ac:dyDescent="0.3">
      <c r="A51" s="30">
        <v>8112</v>
      </c>
      <c r="B51" s="31" t="s">
        <v>201</v>
      </c>
      <c r="C51" s="31" t="s">
        <v>207</v>
      </c>
      <c r="D51" s="31" t="s">
        <v>208</v>
      </c>
      <c r="E51" s="31" t="s">
        <v>205</v>
      </c>
      <c r="F51" s="32" t="s">
        <v>206</v>
      </c>
      <c r="G51" s="31" t="s">
        <v>77</v>
      </c>
      <c r="H51" s="33">
        <v>93.74</v>
      </c>
    </row>
    <row r="52" spans="1:8" ht="28.8" x14ac:dyDescent="0.3">
      <c r="A52" s="34">
        <v>8113</v>
      </c>
      <c r="B52" s="31" t="s">
        <v>201</v>
      </c>
      <c r="C52" s="31" t="s">
        <v>209</v>
      </c>
      <c r="D52" s="31" t="s">
        <v>210</v>
      </c>
      <c r="E52" s="31" t="s">
        <v>205</v>
      </c>
      <c r="F52" s="32" t="s">
        <v>206</v>
      </c>
      <c r="G52" s="31" t="s">
        <v>77</v>
      </c>
      <c r="H52" s="33">
        <v>103.75</v>
      </c>
    </row>
    <row r="53" spans="1:8" ht="28.8" x14ac:dyDescent="0.3">
      <c r="A53" s="30">
        <v>8120</v>
      </c>
      <c r="B53" s="31" t="s">
        <v>211</v>
      </c>
      <c r="C53" s="31" t="s">
        <v>212</v>
      </c>
      <c r="D53" s="31" t="s">
        <v>213</v>
      </c>
      <c r="E53" s="31" t="s">
        <v>214</v>
      </c>
      <c r="F53" s="32" t="s">
        <v>215</v>
      </c>
      <c r="G53" s="31" t="s">
        <v>77</v>
      </c>
      <c r="H53" s="33">
        <v>411.9</v>
      </c>
    </row>
    <row r="54" spans="1:8" ht="28.8" x14ac:dyDescent="0.3">
      <c r="A54" s="30">
        <v>8121</v>
      </c>
      <c r="B54" s="31" t="s">
        <v>211</v>
      </c>
      <c r="C54" s="31" t="s">
        <v>216</v>
      </c>
      <c r="D54" s="31" t="s">
        <v>213</v>
      </c>
      <c r="E54" s="31" t="s">
        <v>217</v>
      </c>
      <c r="F54" s="32" t="s">
        <v>215</v>
      </c>
      <c r="G54" s="31" t="s">
        <v>77</v>
      </c>
      <c r="H54" s="33">
        <v>481.57</v>
      </c>
    </row>
    <row r="55" spans="1:8" ht="28.8" x14ac:dyDescent="0.3">
      <c r="A55" s="30">
        <v>8122</v>
      </c>
      <c r="B55" s="31" t="s">
        <v>211</v>
      </c>
      <c r="C55" s="31" t="s">
        <v>218</v>
      </c>
      <c r="D55" s="31" t="s">
        <v>219</v>
      </c>
      <c r="E55" s="31" t="s">
        <v>220</v>
      </c>
      <c r="F55" s="32" t="s">
        <v>215</v>
      </c>
      <c r="G55" s="31" t="s">
        <v>77</v>
      </c>
      <c r="H55" s="33">
        <v>712.28</v>
      </c>
    </row>
    <row r="56" spans="1:8" ht="28.8" x14ac:dyDescent="0.3">
      <c r="A56" s="30">
        <v>8123</v>
      </c>
      <c r="B56" s="31" t="s">
        <v>211</v>
      </c>
      <c r="C56" s="31" t="s">
        <v>221</v>
      </c>
      <c r="D56" s="31" t="s">
        <v>222</v>
      </c>
      <c r="E56" s="31" t="s">
        <v>223</v>
      </c>
      <c r="F56" s="32" t="s">
        <v>215</v>
      </c>
      <c r="G56" s="31" t="s">
        <v>77</v>
      </c>
      <c r="H56" s="33">
        <v>1330.55</v>
      </c>
    </row>
    <row r="57" spans="1:8" ht="28.8" x14ac:dyDescent="0.3">
      <c r="A57" s="30">
        <v>8124</v>
      </c>
      <c r="B57" s="31" t="s">
        <v>224</v>
      </c>
      <c r="C57" s="31" t="s">
        <v>225</v>
      </c>
      <c r="D57" s="31"/>
      <c r="E57" s="31" t="s">
        <v>226</v>
      </c>
      <c r="F57" s="32"/>
      <c r="G57" s="31" t="s">
        <v>77</v>
      </c>
      <c r="H57" s="33">
        <v>32.18</v>
      </c>
    </row>
    <row r="58" spans="1:8" ht="28.8" x14ac:dyDescent="0.3">
      <c r="A58" s="30">
        <v>8125</v>
      </c>
      <c r="B58" s="31" t="s">
        <v>224</v>
      </c>
      <c r="C58" s="31" t="s">
        <v>225</v>
      </c>
      <c r="D58" s="31"/>
      <c r="E58" s="31" t="s">
        <v>227</v>
      </c>
      <c r="F58" s="32"/>
      <c r="G58" s="31" t="s">
        <v>77</v>
      </c>
      <c r="H58" s="33">
        <v>32.53</v>
      </c>
    </row>
    <row r="59" spans="1:8" ht="28.8" x14ac:dyDescent="0.3">
      <c r="A59" s="30">
        <v>8126</v>
      </c>
      <c r="B59" s="31" t="s">
        <v>228</v>
      </c>
      <c r="C59" s="31" t="s">
        <v>229</v>
      </c>
      <c r="D59" s="31"/>
      <c r="E59" s="31" t="s">
        <v>230</v>
      </c>
      <c r="F59" s="32"/>
      <c r="G59" s="31" t="s">
        <v>77</v>
      </c>
      <c r="H59" s="33">
        <v>35.99</v>
      </c>
    </row>
    <row r="60" spans="1:8" ht="28.8" x14ac:dyDescent="0.3">
      <c r="A60" s="30">
        <v>8129</v>
      </c>
      <c r="B60" s="31" t="s">
        <v>231</v>
      </c>
      <c r="C60" s="31" t="s">
        <v>232</v>
      </c>
      <c r="D60" s="31" t="s">
        <v>233</v>
      </c>
      <c r="E60" s="31" t="s">
        <v>234</v>
      </c>
      <c r="F60" s="32"/>
      <c r="G60" s="31" t="s">
        <v>77</v>
      </c>
      <c r="H60" s="33">
        <v>30.1</v>
      </c>
    </row>
    <row r="61" spans="1:8" ht="28.8" x14ac:dyDescent="0.3">
      <c r="A61" s="30">
        <v>8130</v>
      </c>
      <c r="B61" s="31" t="s">
        <v>235</v>
      </c>
      <c r="C61" s="31" t="s">
        <v>236</v>
      </c>
      <c r="D61" s="31"/>
      <c r="E61" s="31" t="s">
        <v>205</v>
      </c>
      <c r="F61" s="32" t="s">
        <v>237</v>
      </c>
      <c r="G61" s="31" t="s">
        <v>77</v>
      </c>
      <c r="H61" s="33">
        <v>1.2</v>
      </c>
    </row>
    <row r="62" spans="1:8" ht="28.8" x14ac:dyDescent="0.3">
      <c r="A62" s="34">
        <v>8131</v>
      </c>
      <c r="B62" s="31" t="s">
        <v>238</v>
      </c>
      <c r="C62" s="31" t="s">
        <v>239</v>
      </c>
      <c r="D62" s="31"/>
      <c r="E62" s="31" t="s">
        <v>240</v>
      </c>
      <c r="F62" s="32"/>
      <c r="G62" s="31" t="s">
        <v>77</v>
      </c>
      <c r="H62" s="33">
        <v>20.51</v>
      </c>
    </row>
    <row r="63" spans="1:8" ht="28.8" x14ac:dyDescent="0.3">
      <c r="A63" s="30">
        <v>8132</v>
      </c>
      <c r="B63" s="31" t="s">
        <v>241</v>
      </c>
      <c r="C63" s="31" t="s">
        <v>242</v>
      </c>
      <c r="D63" s="31" t="s">
        <v>243</v>
      </c>
      <c r="E63" s="31" t="s">
        <v>125</v>
      </c>
      <c r="F63" s="32" t="s">
        <v>244</v>
      </c>
      <c r="G63" s="31" t="s">
        <v>77</v>
      </c>
      <c r="H63" s="33">
        <v>39.159999999999997</v>
      </c>
    </row>
    <row r="64" spans="1:8" ht="28.8" x14ac:dyDescent="0.3">
      <c r="A64" s="30">
        <v>8133</v>
      </c>
      <c r="B64" s="31" t="s">
        <v>245</v>
      </c>
      <c r="C64" s="31" t="s">
        <v>246</v>
      </c>
      <c r="D64" s="31" t="s">
        <v>247</v>
      </c>
      <c r="E64" s="31" t="s">
        <v>248</v>
      </c>
      <c r="F64" s="32" t="s">
        <v>249</v>
      </c>
      <c r="G64" s="31" t="s">
        <v>77</v>
      </c>
      <c r="H64" s="33">
        <v>254.4</v>
      </c>
    </row>
    <row r="65" spans="1:8" ht="28.8" x14ac:dyDescent="0.3">
      <c r="A65" s="30">
        <v>8134</v>
      </c>
      <c r="B65" s="31" t="s">
        <v>245</v>
      </c>
      <c r="C65" s="31" t="s">
        <v>250</v>
      </c>
      <c r="D65" s="31" t="s">
        <v>251</v>
      </c>
      <c r="E65" s="31" t="s">
        <v>252</v>
      </c>
      <c r="F65" s="32" t="s">
        <v>249</v>
      </c>
      <c r="G65" s="31" t="s">
        <v>77</v>
      </c>
      <c r="H65" s="33">
        <v>311.94</v>
      </c>
    </row>
    <row r="66" spans="1:8" ht="28.8" x14ac:dyDescent="0.3">
      <c r="A66" s="30">
        <v>8135</v>
      </c>
      <c r="B66" s="31" t="s">
        <v>245</v>
      </c>
      <c r="C66" s="31" t="s">
        <v>253</v>
      </c>
      <c r="D66" s="31" t="s">
        <v>251</v>
      </c>
      <c r="E66" s="31" t="s">
        <v>254</v>
      </c>
      <c r="F66" s="32" t="s">
        <v>249</v>
      </c>
      <c r="G66" s="31" t="s">
        <v>77</v>
      </c>
      <c r="H66" s="33">
        <v>400.41</v>
      </c>
    </row>
    <row r="67" spans="1:8" ht="28.8" x14ac:dyDescent="0.3">
      <c r="A67" s="30">
        <v>8136</v>
      </c>
      <c r="B67" s="31" t="s">
        <v>245</v>
      </c>
      <c r="C67" s="31" t="s">
        <v>255</v>
      </c>
      <c r="D67" s="31" t="s">
        <v>251</v>
      </c>
      <c r="E67" s="31" t="s">
        <v>214</v>
      </c>
      <c r="F67" s="32" t="s">
        <v>249</v>
      </c>
      <c r="G67" s="31" t="s">
        <v>77</v>
      </c>
      <c r="H67" s="33">
        <v>460.26</v>
      </c>
    </row>
    <row r="68" spans="1:8" x14ac:dyDescent="0.3">
      <c r="A68" s="30">
        <v>8137</v>
      </c>
      <c r="B68" s="31" t="s">
        <v>256</v>
      </c>
      <c r="C68" s="31" t="s">
        <v>257</v>
      </c>
      <c r="D68" s="31" t="s">
        <v>258</v>
      </c>
      <c r="E68" s="31" t="s">
        <v>259</v>
      </c>
      <c r="F68" s="32" t="s">
        <v>260</v>
      </c>
      <c r="G68" s="31" t="s">
        <v>77</v>
      </c>
      <c r="H68" s="33">
        <v>154.85</v>
      </c>
    </row>
    <row r="69" spans="1:8" ht="28.8" x14ac:dyDescent="0.3">
      <c r="A69" s="30">
        <v>8138</v>
      </c>
      <c r="B69" s="31" t="s">
        <v>261</v>
      </c>
      <c r="C69" s="31" t="s">
        <v>262</v>
      </c>
      <c r="D69" s="31" t="s">
        <v>263</v>
      </c>
      <c r="E69" s="31" t="s">
        <v>125</v>
      </c>
      <c r="F69" s="32" t="s">
        <v>264</v>
      </c>
      <c r="G69" s="31" t="s">
        <v>77</v>
      </c>
      <c r="H69" s="33">
        <v>30.93</v>
      </c>
    </row>
    <row r="70" spans="1:8" ht="28.8" x14ac:dyDescent="0.3">
      <c r="A70" s="30">
        <v>8140</v>
      </c>
      <c r="B70" s="31" t="s">
        <v>265</v>
      </c>
      <c r="C70" s="31" t="s">
        <v>266</v>
      </c>
      <c r="D70" s="31" t="s">
        <v>267</v>
      </c>
      <c r="E70" s="31" t="s">
        <v>125</v>
      </c>
      <c r="F70" s="32" t="s">
        <v>264</v>
      </c>
      <c r="G70" s="31" t="s">
        <v>77</v>
      </c>
      <c r="H70" s="33">
        <v>54.53</v>
      </c>
    </row>
    <row r="71" spans="1:8" ht="28.8" x14ac:dyDescent="0.3">
      <c r="A71" s="30">
        <v>8141</v>
      </c>
      <c r="B71" s="31" t="s">
        <v>265</v>
      </c>
      <c r="C71" s="31" t="s">
        <v>268</v>
      </c>
      <c r="D71" s="31" t="s">
        <v>269</v>
      </c>
      <c r="E71" s="31" t="s">
        <v>270</v>
      </c>
      <c r="F71" s="32" t="s">
        <v>271</v>
      </c>
      <c r="G71" s="31" t="s">
        <v>77</v>
      </c>
      <c r="H71" s="33">
        <v>88.35</v>
      </c>
    </row>
    <row r="72" spans="1:8" ht="28.8" x14ac:dyDescent="0.3">
      <c r="A72" s="34">
        <v>8142</v>
      </c>
      <c r="B72" s="31" t="s">
        <v>265</v>
      </c>
      <c r="C72" s="31" t="s">
        <v>272</v>
      </c>
      <c r="D72" s="31" t="s">
        <v>273</v>
      </c>
      <c r="E72" s="31" t="s">
        <v>163</v>
      </c>
      <c r="F72" s="32" t="s">
        <v>271</v>
      </c>
      <c r="G72" s="31" t="s">
        <v>77</v>
      </c>
      <c r="H72" s="33">
        <v>118.32</v>
      </c>
    </row>
    <row r="73" spans="1:8" ht="28.8" x14ac:dyDescent="0.3">
      <c r="A73" s="30">
        <v>8143</v>
      </c>
      <c r="B73" s="31" t="s">
        <v>265</v>
      </c>
      <c r="C73" s="31" t="s">
        <v>274</v>
      </c>
      <c r="D73" s="31" t="s">
        <v>275</v>
      </c>
      <c r="E73" s="31" t="s">
        <v>276</v>
      </c>
      <c r="F73" s="32" t="s">
        <v>277</v>
      </c>
      <c r="G73" s="31" t="s">
        <v>77</v>
      </c>
      <c r="H73" s="33">
        <v>238.82</v>
      </c>
    </row>
    <row r="74" spans="1:8" ht="28.8" x14ac:dyDescent="0.3">
      <c r="A74" s="30">
        <v>8144</v>
      </c>
      <c r="B74" s="31" t="s">
        <v>265</v>
      </c>
      <c r="C74" s="31" t="s">
        <v>278</v>
      </c>
      <c r="D74" s="31" t="s">
        <v>279</v>
      </c>
      <c r="E74" s="31" t="s">
        <v>280</v>
      </c>
      <c r="F74" s="32" t="s">
        <v>281</v>
      </c>
      <c r="G74" s="31" t="s">
        <v>77</v>
      </c>
      <c r="H74" s="33">
        <v>372.31</v>
      </c>
    </row>
    <row r="75" spans="1:8" x14ac:dyDescent="0.3">
      <c r="A75" s="30">
        <v>8145</v>
      </c>
      <c r="B75" s="31" t="s">
        <v>282</v>
      </c>
      <c r="C75" s="31" t="s">
        <v>283</v>
      </c>
      <c r="D75" s="31" t="s">
        <v>195</v>
      </c>
      <c r="E75" s="31" t="s">
        <v>284</v>
      </c>
      <c r="F75" s="32"/>
      <c r="G75" s="31" t="s">
        <v>77</v>
      </c>
      <c r="H75" s="33">
        <v>34.32</v>
      </c>
    </row>
    <row r="76" spans="1:8" x14ac:dyDescent="0.3">
      <c r="A76" s="30">
        <v>8146</v>
      </c>
      <c r="B76" s="31" t="s">
        <v>282</v>
      </c>
      <c r="C76" s="31" t="s">
        <v>285</v>
      </c>
      <c r="D76" s="31" t="s">
        <v>195</v>
      </c>
      <c r="E76" s="31" t="s">
        <v>259</v>
      </c>
      <c r="F76" s="32"/>
      <c r="G76" s="31" t="s">
        <v>77</v>
      </c>
      <c r="H76" s="33">
        <v>10.66</v>
      </c>
    </row>
    <row r="77" spans="1:8" ht="28.8" x14ac:dyDescent="0.3">
      <c r="A77" s="30">
        <v>8147</v>
      </c>
      <c r="B77" s="31" t="s">
        <v>286</v>
      </c>
      <c r="C77" s="31" t="s">
        <v>287</v>
      </c>
      <c r="D77" s="31"/>
      <c r="E77" s="31">
        <v>0</v>
      </c>
      <c r="F77" s="32" t="s">
        <v>288</v>
      </c>
      <c r="G77" s="31" t="s">
        <v>77</v>
      </c>
      <c r="H77" s="33">
        <v>1.4</v>
      </c>
    </row>
    <row r="78" spans="1:8" ht="28.8" x14ac:dyDescent="0.3">
      <c r="A78" s="30">
        <v>8148</v>
      </c>
      <c r="B78" s="31" t="s">
        <v>238</v>
      </c>
      <c r="C78" s="31" t="s">
        <v>239</v>
      </c>
      <c r="D78" s="31" t="s">
        <v>195</v>
      </c>
      <c r="E78" s="31" t="s">
        <v>83</v>
      </c>
      <c r="F78" s="32"/>
      <c r="G78" s="31" t="s">
        <v>77</v>
      </c>
      <c r="H78" s="33">
        <v>20.51</v>
      </c>
    </row>
    <row r="79" spans="1:8" ht="28.8" x14ac:dyDescent="0.3">
      <c r="A79" s="30">
        <v>8149</v>
      </c>
      <c r="B79" s="31" t="s">
        <v>289</v>
      </c>
      <c r="C79" s="31" t="s">
        <v>290</v>
      </c>
      <c r="D79" s="31" t="s">
        <v>195</v>
      </c>
      <c r="E79" s="31" t="s">
        <v>291</v>
      </c>
      <c r="F79" s="32"/>
      <c r="G79" s="31" t="s">
        <v>77</v>
      </c>
      <c r="H79" s="33">
        <v>1.96</v>
      </c>
    </row>
    <row r="80" spans="1:8" ht="28.8" x14ac:dyDescent="0.3">
      <c r="A80" s="30">
        <v>8150</v>
      </c>
      <c r="B80" s="31" t="s">
        <v>292</v>
      </c>
      <c r="C80" s="31" t="s">
        <v>293</v>
      </c>
      <c r="D80" s="31"/>
      <c r="E80" s="31" t="s">
        <v>294</v>
      </c>
      <c r="F80" s="32"/>
      <c r="G80" s="31" t="s">
        <v>77</v>
      </c>
      <c r="H80" s="33">
        <v>69.040000000000006</v>
      </c>
    </row>
    <row r="81" spans="1:8" ht="28.8" x14ac:dyDescent="0.3">
      <c r="A81" s="30">
        <v>8151</v>
      </c>
      <c r="B81" s="31" t="s">
        <v>292</v>
      </c>
      <c r="C81" s="31" t="s">
        <v>295</v>
      </c>
      <c r="D81" s="31" t="s">
        <v>296</v>
      </c>
      <c r="E81" s="31" t="s">
        <v>297</v>
      </c>
      <c r="F81" s="32"/>
      <c r="G81" s="31" t="s">
        <v>77</v>
      </c>
      <c r="H81" s="33">
        <v>95.85</v>
      </c>
    </row>
    <row r="82" spans="1:8" ht="57.6" x14ac:dyDescent="0.3">
      <c r="A82" s="34">
        <v>8153</v>
      </c>
      <c r="B82" s="31" t="s">
        <v>298</v>
      </c>
      <c r="C82" s="31" t="s">
        <v>299</v>
      </c>
      <c r="D82" s="31" t="s">
        <v>300</v>
      </c>
      <c r="E82" s="31"/>
      <c r="F82" s="32" t="s">
        <v>301</v>
      </c>
      <c r="G82" s="31" t="s">
        <v>77</v>
      </c>
      <c r="H82" s="33">
        <v>4.59</v>
      </c>
    </row>
    <row r="83" spans="1:8" ht="57.6" x14ac:dyDescent="0.3">
      <c r="A83" s="30">
        <v>8154</v>
      </c>
      <c r="B83" s="31" t="s">
        <v>302</v>
      </c>
      <c r="C83" s="31" t="s">
        <v>303</v>
      </c>
      <c r="D83" s="31" t="s">
        <v>304</v>
      </c>
      <c r="E83" s="31"/>
      <c r="F83" s="32" t="s">
        <v>305</v>
      </c>
      <c r="G83" s="31" t="s">
        <v>77</v>
      </c>
      <c r="H83" s="33">
        <v>35.450000000000003</v>
      </c>
    </row>
    <row r="84" spans="1:8" ht="28.8" x14ac:dyDescent="0.3">
      <c r="A84" s="30" t="s">
        <v>306</v>
      </c>
      <c r="B84" s="31" t="s">
        <v>307</v>
      </c>
      <c r="C84" s="31" t="s">
        <v>308</v>
      </c>
      <c r="D84" s="31"/>
      <c r="E84" s="31" t="s">
        <v>309</v>
      </c>
      <c r="F84" s="32" t="s">
        <v>310</v>
      </c>
      <c r="G84" s="31" t="s">
        <v>77</v>
      </c>
      <c r="H84" s="33">
        <v>27.47</v>
      </c>
    </row>
    <row r="85" spans="1:8" ht="28.8" x14ac:dyDescent="0.3">
      <c r="A85" s="30">
        <v>8155</v>
      </c>
      <c r="B85" s="31" t="s">
        <v>292</v>
      </c>
      <c r="C85" s="31" t="s">
        <v>311</v>
      </c>
      <c r="D85" s="31" t="s">
        <v>312</v>
      </c>
      <c r="E85" s="31" t="s">
        <v>313</v>
      </c>
      <c r="F85" s="32"/>
      <c r="G85" s="31" t="s">
        <v>77</v>
      </c>
      <c r="H85" s="33">
        <v>63.05</v>
      </c>
    </row>
    <row r="86" spans="1:8" ht="28.8" x14ac:dyDescent="0.3">
      <c r="A86" s="30">
        <v>8157</v>
      </c>
      <c r="B86" s="31" t="s">
        <v>314</v>
      </c>
      <c r="C86" s="31" t="s">
        <v>315</v>
      </c>
      <c r="D86" s="31" t="s">
        <v>316</v>
      </c>
      <c r="E86" s="31" t="s">
        <v>125</v>
      </c>
      <c r="F86" s="32"/>
      <c r="G86" s="31" t="s">
        <v>77</v>
      </c>
      <c r="H86" s="33">
        <v>184.2</v>
      </c>
    </row>
    <row r="87" spans="1:8" ht="28.8" x14ac:dyDescent="0.3">
      <c r="A87" s="30">
        <v>8158</v>
      </c>
      <c r="B87" s="31" t="s">
        <v>314</v>
      </c>
      <c r="C87" s="31" t="s">
        <v>317</v>
      </c>
      <c r="D87" s="31" t="s">
        <v>318</v>
      </c>
      <c r="E87" s="31" t="s">
        <v>92</v>
      </c>
      <c r="F87" s="32" t="s">
        <v>319</v>
      </c>
      <c r="G87" s="31" t="s">
        <v>77</v>
      </c>
      <c r="H87" s="33">
        <v>215.77</v>
      </c>
    </row>
    <row r="88" spans="1:8" x14ac:dyDescent="0.3">
      <c r="A88" s="30">
        <v>8180</v>
      </c>
      <c r="B88" s="31" t="s">
        <v>320</v>
      </c>
      <c r="C88" s="31"/>
      <c r="D88" s="31"/>
      <c r="E88" s="31" t="s">
        <v>321</v>
      </c>
      <c r="F88" s="32"/>
      <c r="G88" s="31" t="s">
        <v>77</v>
      </c>
      <c r="H88" s="33">
        <v>41.46</v>
      </c>
    </row>
    <row r="89" spans="1:8" x14ac:dyDescent="0.3">
      <c r="A89" s="30">
        <v>8181</v>
      </c>
      <c r="B89" s="31" t="s">
        <v>320</v>
      </c>
      <c r="C89" s="31"/>
      <c r="D89" s="31"/>
      <c r="E89" s="31" t="s">
        <v>125</v>
      </c>
      <c r="F89" s="32"/>
      <c r="G89" s="31" t="s">
        <v>77</v>
      </c>
      <c r="H89" s="33">
        <v>31.99</v>
      </c>
    </row>
    <row r="90" spans="1:8" x14ac:dyDescent="0.3">
      <c r="A90" s="30">
        <v>8182</v>
      </c>
      <c r="B90" s="31" t="s">
        <v>320</v>
      </c>
      <c r="C90" s="31"/>
      <c r="D90" s="31"/>
      <c r="E90" s="31" t="s">
        <v>92</v>
      </c>
      <c r="F90" s="32"/>
      <c r="G90" s="31" t="s">
        <v>77</v>
      </c>
      <c r="H90" s="33">
        <v>49.13</v>
      </c>
    </row>
    <row r="91" spans="1:8" x14ac:dyDescent="0.3">
      <c r="A91" s="30">
        <v>8183</v>
      </c>
      <c r="B91" s="31" t="s">
        <v>322</v>
      </c>
      <c r="C91" s="31"/>
      <c r="D91" s="31"/>
      <c r="E91" s="31" t="s">
        <v>323</v>
      </c>
      <c r="F91" s="32"/>
      <c r="G91" s="31" t="s">
        <v>77</v>
      </c>
      <c r="H91" s="33">
        <v>19.079999999999998</v>
      </c>
    </row>
    <row r="92" spans="1:8" ht="28.8" x14ac:dyDescent="0.3">
      <c r="A92" s="34" t="s">
        <v>324</v>
      </c>
      <c r="B92" s="31" t="s">
        <v>325</v>
      </c>
      <c r="C92" s="31" t="s">
        <v>326</v>
      </c>
      <c r="D92" s="31" t="s">
        <v>327</v>
      </c>
      <c r="E92" s="31" t="s">
        <v>328</v>
      </c>
      <c r="F92" s="32" t="s">
        <v>107</v>
      </c>
      <c r="G92" s="31" t="s">
        <v>77</v>
      </c>
      <c r="H92" s="33">
        <v>23.33</v>
      </c>
    </row>
    <row r="93" spans="1:8" x14ac:dyDescent="0.3">
      <c r="A93" s="30">
        <v>8184</v>
      </c>
      <c r="B93" s="31" t="s">
        <v>329</v>
      </c>
      <c r="C93" s="31"/>
      <c r="D93" s="31"/>
      <c r="E93" s="31" t="s">
        <v>330</v>
      </c>
      <c r="F93" s="32"/>
      <c r="G93" s="31" t="s">
        <v>77</v>
      </c>
      <c r="H93" s="33">
        <v>1.9</v>
      </c>
    </row>
    <row r="94" spans="1:8" x14ac:dyDescent="0.3">
      <c r="A94" s="30">
        <v>8185</v>
      </c>
      <c r="B94" s="31" t="s">
        <v>331</v>
      </c>
      <c r="C94" s="31"/>
      <c r="D94" s="31"/>
      <c r="E94" s="31" t="s">
        <v>117</v>
      </c>
      <c r="F94" s="32"/>
      <c r="G94" s="31" t="s">
        <v>77</v>
      </c>
      <c r="H94" s="33">
        <v>8.4600000000000009</v>
      </c>
    </row>
    <row r="95" spans="1:8" x14ac:dyDescent="0.3">
      <c r="A95" s="30">
        <v>8187</v>
      </c>
      <c r="B95" s="31" t="s">
        <v>332</v>
      </c>
      <c r="C95" s="31" t="s">
        <v>333</v>
      </c>
      <c r="D95" s="31" t="s">
        <v>334</v>
      </c>
      <c r="E95" s="31" t="s">
        <v>335</v>
      </c>
      <c r="F95" s="32" t="s">
        <v>336</v>
      </c>
      <c r="G95" s="31" t="s">
        <v>77</v>
      </c>
      <c r="H95" s="33">
        <v>1.96</v>
      </c>
    </row>
    <row r="96" spans="1:8" x14ac:dyDescent="0.3">
      <c r="A96" s="30">
        <v>8188</v>
      </c>
      <c r="B96" s="31" t="s">
        <v>332</v>
      </c>
      <c r="C96" s="31" t="s">
        <v>333</v>
      </c>
      <c r="D96" s="31" t="s">
        <v>337</v>
      </c>
      <c r="E96" s="31" t="s">
        <v>114</v>
      </c>
      <c r="F96" s="32" t="s">
        <v>336</v>
      </c>
      <c r="G96" s="31" t="s">
        <v>77</v>
      </c>
      <c r="H96" s="33">
        <v>3.16</v>
      </c>
    </row>
    <row r="97" spans="1:8" x14ac:dyDescent="0.3">
      <c r="A97" s="30">
        <v>8189</v>
      </c>
      <c r="B97" s="31" t="s">
        <v>332</v>
      </c>
      <c r="C97" s="31" t="s">
        <v>333</v>
      </c>
      <c r="D97" s="31" t="s">
        <v>338</v>
      </c>
      <c r="E97" s="31" t="s">
        <v>339</v>
      </c>
      <c r="F97" s="32" t="s">
        <v>336</v>
      </c>
      <c r="G97" s="31" t="s">
        <v>77</v>
      </c>
      <c r="H97" s="33">
        <v>3.57</v>
      </c>
    </row>
    <row r="98" spans="1:8" x14ac:dyDescent="0.3">
      <c r="A98" s="30">
        <v>8190</v>
      </c>
      <c r="B98" s="31" t="s">
        <v>332</v>
      </c>
      <c r="C98" s="31" t="s">
        <v>340</v>
      </c>
      <c r="D98" s="31" t="s">
        <v>341</v>
      </c>
      <c r="E98" s="31" t="s">
        <v>342</v>
      </c>
      <c r="F98" s="32" t="s">
        <v>343</v>
      </c>
      <c r="G98" s="31" t="s">
        <v>77</v>
      </c>
      <c r="H98" s="33">
        <v>2.02</v>
      </c>
    </row>
    <row r="99" spans="1:8" x14ac:dyDescent="0.3">
      <c r="A99" s="30">
        <v>8191</v>
      </c>
      <c r="B99" s="31" t="s">
        <v>332</v>
      </c>
      <c r="C99" s="31" t="s">
        <v>344</v>
      </c>
      <c r="D99" s="31" t="s">
        <v>345</v>
      </c>
      <c r="E99" s="31" t="s">
        <v>346</v>
      </c>
      <c r="F99" s="32" t="s">
        <v>336</v>
      </c>
      <c r="G99" s="31" t="s">
        <v>77</v>
      </c>
      <c r="H99" s="33">
        <v>4.79</v>
      </c>
    </row>
    <row r="100" spans="1:8" x14ac:dyDescent="0.3">
      <c r="A100" s="30">
        <v>8192</v>
      </c>
      <c r="B100" s="31" t="s">
        <v>347</v>
      </c>
      <c r="C100" s="31" t="s">
        <v>348</v>
      </c>
      <c r="D100" s="31"/>
      <c r="E100" s="31" t="s">
        <v>205</v>
      </c>
      <c r="F100" s="32" t="s">
        <v>349</v>
      </c>
      <c r="G100" s="31" t="s">
        <v>77</v>
      </c>
      <c r="H100" s="33">
        <v>2.76</v>
      </c>
    </row>
    <row r="101" spans="1:8" ht="28.8" x14ac:dyDescent="0.3">
      <c r="A101" s="30">
        <v>8193</v>
      </c>
      <c r="B101" s="31" t="s">
        <v>350</v>
      </c>
      <c r="C101" s="31" t="s">
        <v>351</v>
      </c>
      <c r="D101" s="31" t="s">
        <v>352</v>
      </c>
      <c r="E101" s="31" t="s">
        <v>353</v>
      </c>
      <c r="F101" s="32"/>
      <c r="G101" s="31" t="s">
        <v>77</v>
      </c>
      <c r="H101" s="33">
        <v>116.1</v>
      </c>
    </row>
    <row r="102" spans="1:8" ht="28.8" x14ac:dyDescent="0.3">
      <c r="A102" s="34">
        <v>8194</v>
      </c>
      <c r="B102" s="31" t="s">
        <v>350</v>
      </c>
      <c r="C102" s="31" t="s">
        <v>354</v>
      </c>
      <c r="D102" s="31" t="s">
        <v>355</v>
      </c>
      <c r="E102" s="31" t="s">
        <v>356</v>
      </c>
      <c r="F102" s="32"/>
      <c r="G102" s="31" t="s">
        <v>77</v>
      </c>
      <c r="H102" s="33">
        <v>120.55</v>
      </c>
    </row>
    <row r="103" spans="1:8" ht="28.8" x14ac:dyDescent="0.3">
      <c r="A103" s="30">
        <v>8195</v>
      </c>
      <c r="B103" s="31" t="s">
        <v>357</v>
      </c>
      <c r="C103" s="31" t="s">
        <v>358</v>
      </c>
      <c r="D103" s="31" t="s">
        <v>359</v>
      </c>
      <c r="E103" s="31" t="s">
        <v>321</v>
      </c>
      <c r="F103" s="32" t="s">
        <v>360</v>
      </c>
      <c r="G103" s="31" t="s">
        <v>77</v>
      </c>
      <c r="H103" s="33">
        <v>139.24</v>
      </c>
    </row>
    <row r="104" spans="1:8" ht="28.8" x14ac:dyDescent="0.3">
      <c r="A104" s="30">
        <v>8196</v>
      </c>
      <c r="B104" s="31" t="s">
        <v>357</v>
      </c>
      <c r="C104" s="31" t="s">
        <v>361</v>
      </c>
      <c r="D104" s="31" t="s">
        <v>359</v>
      </c>
      <c r="E104" s="31" t="s">
        <v>165</v>
      </c>
      <c r="F104" s="32" t="s">
        <v>360</v>
      </c>
      <c r="G104" s="31" t="s">
        <v>77</v>
      </c>
      <c r="H104" s="33">
        <v>158.04</v>
      </c>
    </row>
    <row r="105" spans="1:8" ht="28.8" x14ac:dyDescent="0.3">
      <c r="A105" s="30">
        <v>8197</v>
      </c>
      <c r="B105" s="31" t="s">
        <v>357</v>
      </c>
      <c r="C105" s="31" t="s">
        <v>362</v>
      </c>
      <c r="D105" s="31" t="s">
        <v>363</v>
      </c>
      <c r="E105" s="31" t="s">
        <v>364</v>
      </c>
      <c r="F105" s="32" t="s">
        <v>365</v>
      </c>
      <c r="G105" s="31" t="s">
        <v>77</v>
      </c>
      <c r="H105" s="33">
        <v>193.89</v>
      </c>
    </row>
    <row r="106" spans="1:8" ht="28.8" x14ac:dyDescent="0.3">
      <c r="A106" s="30">
        <v>8198</v>
      </c>
      <c r="B106" s="31" t="s">
        <v>366</v>
      </c>
      <c r="C106" s="31" t="s">
        <v>367</v>
      </c>
      <c r="D106" s="31" t="s">
        <v>368</v>
      </c>
      <c r="E106" s="31" t="s">
        <v>369</v>
      </c>
      <c r="F106" s="32"/>
      <c r="G106" s="31" t="s">
        <v>77</v>
      </c>
      <c r="H106" s="33">
        <v>229.05</v>
      </c>
    </row>
    <row r="107" spans="1:8" ht="43.2" x14ac:dyDescent="0.3">
      <c r="A107" s="30">
        <v>8199</v>
      </c>
      <c r="B107" s="31" t="s">
        <v>370</v>
      </c>
      <c r="C107" s="31" t="s">
        <v>371</v>
      </c>
      <c r="D107" s="31" t="s">
        <v>372</v>
      </c>
      <c r="E107" s="31" t="s">
        <v>205</v>
      </c>
      <c r="F107" s="32" t="s">
        <v>373</v>
      </c>
      <c r="G107" s="31" t="s">
        <v>77</v>
      </c>
      <c r="H107" s="33">
        <v>15.77</v>
      </c>
    </row>
    <row r="108" spans="1:8" ht="28.8" x14ac:dyDescent="0.3">
      <c r="A108" s="30">
        <v>8200</v>
      </c>
      <c r="B108" s="31" t="s">
        <v>374</v>
      </c>
      <c r="C108" s="31" t="s">
        <v>375</v>
      </c>
      <c r="D108" s="31"/>
      <c r="E108" s="31" t="s">
        <v>294</v>
      </c>
      <c r="F108" s="32"/>
      <c r="G108" s="31" t="s">
        <v>77</v>
      </c>
      <c r="H108" s="33">
        <v>42.15</v>
      </c>
    </row>
    <row r="109" spans="1:8" x14ac:dyDescent="0.3">
      <c r="A109" s="30">
        <v>8201</v>
      </c>
      <c r="B109" s="31" t="s">
        <v>374</v>
      </c>
      <c r="C109" s="31" t="s">
        <v>376</v>
      </c>
      <c r="D109" s="31" t="s">
        <v>377</v>
      </c>
      <c r="E109" s="31" t="s">
        <v>313</v>
      </c>
      <c r="F109" s="32"/>
      <c r="G109" s="31" t="s">
        <v>77</v>
      </c>
      <c r="H109" s="33">
        <v>55.16</v>
      </c>
    </row>
    <row r="110" spans="1:8" ht="28.8" x14ac:dyDescent="0.3">
      <c r="A110" s="30">
        <v>8202</v>
      </c>
      <c r="B110" s="31" t="s">
        <v>374</v>
      </c>
      <c r="C110" s="31" t="s">
        <v>378</v>
      </c>
      <c r="D110" s="31" t="s">
        <v>379</v>
      </c>
      <c r="E110" s="31" t="s">
        <v>125</v>
      </c>
      <c r="F110" s="32" t="s">
        <v>107</v>
      </c>
      <c r="G110" s="31" t="s">
        <v>77</v>
      </c>
      <c r="H110" s="33">
        <v>68.02</v>
      </c>
    </row>
    <row r="111" spans="1:8" ht="28.8" x14ac:dyDescent="0.3">
      <c r="A111" s="30">
        <v>8203</v>
      </c>
      <c r="B111" s="31" t="s">
        <v>374</v>
      </c>
      <c r="C111" s="31" t="s">
        <v>380</v>
      </c>
      <c r="D111" s="31" t="s">
        <v>379</v>
      </c>
      <c r="E111" s="31" t="s">
        <v>147</v>
      </c>
      <c r="F111" s="32" t="s">
        <v>107</v>
      </c>
      <c r="G111" s="31" t="s">
        <v>77</v>
      </c>
      <c r="H111" s="33">
        <v>72.28</v>
      </c>
    </row>
    <row r="112" spans="1:8" ht="28.8" x14ac:dyDescent="0.3">
      <c r="A112" s="34">
        <v>8204</v>
      </c>
      <c r="B112" s="31" t="s">
        <v>374</v>
      </c>
      <c r="C112" s="31" t="s">
        <v>381</v>
      </c>
      <c r="D112" s="31" t="s">
        <v>382</v>
      </c>
      <c r="E112" s="31" t="s">
        <v>383</v>
      </c>
      <c r="F112" s="32"/>
      <c r="G112" s="31" t="s">
        <v>77</v>
      </c>
      <c r="H112" s="33">
        <v>137.84</v>
      </c>
    </row>
    <row r="113" spans="1:8" ht="43.2" x14ac:dyDescent="0.3">
      <c r="A113" s="30">
        <v>8208</v>
      </c>
      <c r="B113" s="31" t="s">
        <v>384</v>
      </c>
      <c r="C113" s="31" t="s">
        <v>385</v>
      </c>
      <c r="D113" s="31" t="s">
        <v>386</v>
      </c>
      <c r="E113" s="31" t="s">
        <v>353</v>
      </c>
      <c r="F113" s="32"/>
      <c r="G113" s="31" t="s">
        <v>77</v>
      </c>
      <c r="H113" s="33">
        <v>197.06</v>
      </c>
    </row>
    <row r="114" spans="1:8" x14ac:dyDescent="0.3">
      <c r="A114" s="30">
        <v>8209</v>
      </c>
      <c r="B114" s="31" t="s">
        <v>387</v>
      </c>
      <c r="C114" s="31" t="s">
        <v>388</v>
      </c>
      <c r="D114" s="31" t="s">
        <v>389</v>
      </c>
      <c r="E114" s="31" t="s">
        <v>390</v>
      </c>
      <c r="F114" s="32"/>
      <c r="G114" s="31" t="s">
        <v>77</v>
      </c>
      <c r="H114" s="33">
        <v>94.2</v>
      </c>
    </row>
    <row r="115" spans="1:8" ht="28.8" x14ac:dyDescent="0.3">
      <c r="A115" s="30">
        <v>8210</v>
      </c>
      <c r="B115" s="31" t="s">
        <v>391</v>
      </c>
      <c r="C115" s="31" t="s">
        <v>392</v>
      </c>
      <c r="D115" s="31" t="s">
        <v>393</v>
      </c>
      <c r="E115" s="31" t="s">
        <v>394</v>
      </c>
      <c r="F115" s="32" t="s">
        <v>395</v>
      </c>
      <c r="G115" s="31" t="s">
        <v>77</v>
      </c>
      <c r="H115" s="33">
        <v>129.08000000000001</v>
      </c>
    </row>
    <row r="116" spans="1:8" ht="28.8" x14ac:dyDescent="0.3">
      <c r="A116" s="30">
        <v>8211</v>
      </c>
      <c r="B116" s="31" t="s">
        <v>391</v>
      </c>
      <c r="C116" s="31" t="s">
        <v>396</v>
      </c>
      <c r="D116" s="31" t="s">
        <v>397</v>
      </c>
      <c r="E116" s="31" t="s">
        <v>398</v>
      </c>
      <c r="F116" s="32" t="s">
        <v>395</v>
      </c>
      <c r="G116" s="31" t="s">
        <v>77</v>
      </c>
      <c r="H116" s="33">
        <v>189.13</v>
      </c>
    </row>
    <row r="117" spans="1:8" ht="28.8" x14ac:dyDescent="0.3">
      <c r="A117" s="30">
        <v>8212</v>
      </c>
      <c r="B117" s="31" t="s">
        <v>399</v>
      </c>
      <c r="C117" s="31" t="s">
        <v>400</v>
      </c>
      <c r="D117" s="31" t="s">
        <v>401</v>
      </c>
      <c r="E117" s="31" t="s">
        <v>402</v>
      </c>
      <c r="F117" s="32"/>
      <c r="G117" s="31" t="s">
        <v>77</v>
      </c>
      <c r="H117" s="33">
        <v>121.14</v>
      </c>
    </row>
    <row r="118" spans="1:8" x14ac:dyDescent="0.3">
      <c r="A118" s="30">
        <v>8218</v>
      </c>
      <c r="B118" s="31" t="s">
        <v>403</v>
      </c>
      <c r="C118" s="31" t="s">
        <v>404</v>
      </c>
      <c r="D118" s="31"/>
      <c r="E118" s="31" t="s">
        <v>313</v>
      </c>
      <c r="F118" s="32" t="s">
        <v>405</v>
      </c>
      <c r="G118" s="31" t="s">
        <v>77</v>
      </c>
      <c r="H118" s="33">
        <v>73.819999999999993</v>
      </c>
    </row>
    <row r="119" spans="1:8" ht="28.8" x14ac:dyDescent="0.3">
      <c r="A119" s="30">
        <v>8219</v>
      </c>
      <c r="B119" s="31" t="s">
        <v>406</v>
      </c>
      <c r="C119" s="31" t="s">
        <v>407</v>
      </c>
      <c r="D119" s="31"/>
      <c r="E119" s="31" t="s">
        <v>408</v>
      </c>
      <c r="F119" s="32"/>
      <c r="G119" s="31" t="s">
        <v>77</v>
      </c>
      <c r="H119" s="33">
        <v>64.05</v>
      </c>
    </row>
    <row r="120" spans="1:8" ht="43.2" x14ac:dyDescent="0.3">
      <c r="A120" s="30">
        <v>8220</v>
      </c>
      <c r="B120" s="31" t="s">
        <v>409</v>
      </c>
      <c r="C120" s="31" t="s">
        <v>410</v>
      </c>
      <c r="D120" s="31"/>
      <c r="E120" s="31" t="s">
        <v>75</v>
      </c>
      <c r="F120" s="32"/>
      <c r="G120" s="31" t="s">
        <v>77</v>
      </c>
      <c r="H120" s="33">
        <v>43.36</v>
      </c>
    </row>
    <row r="121" spans="1:8" ht="28.8" x14ac:dyDescent="0.3">
      <c r="A121" s="30">
        <v>8221</v>
      </c>
      <c r="B121" s="31" t="s">
        <v>411</v>
      </c>
      <c r="C121" s="31" t="s">
        <v>412</v>
      </c>
      <c r="D121" s="31" t="s">
        <v>413</v>
      </c>
      <c r="E121" s="31" t="s">
        <v>414</v>
      </c>
      <c r="F121" s="32" t="s">
        <v>415</v>
      </c>
      <c r="G121" s="31" t="s">
        <v>77</v>
      </c>
      <c r="H121" s="33">
        <v>30.51</v>
      </c>
    </row>
    <row r="122" spans="1:8" ht="28.8" x14ac:dyDescent="0.3">
      <c r="A122" s="34">
        <v>8222</v>
      </c>
      <c r="B122" s="31" t="s">
        <v>416</v>
      </c>
      <c r="C122" s="31" t="s">
        <v>417</v>
      </c>
      <c r="D122" s="31" t="s">
        <v>418</v>
      </c>
      <c r="E122" s="31" t="s">
        <v>419</v>
      </c>
      <c r="F122" s="32"/>
      <c r="G122" s="31" t="s">
        <v>77</v>
      </c>
      <c r="H122" s="33">
        <v>64.73</v>
      </c>
    </row>
    <row r="123" spans="1:8" ht="28.8" x14ac:dyDescent="0.3">
      <c r="A123" s="30">
        <v>8223</v>
      </c>
      <c r="B123" s="31" t="s">
        <v>420</v>
      </c>
      <c r="C123" s="31" t="s">
        <v>421</v>
      </c>
      <c r="D123" s="31" t="s">
        <v>422</v>
      </c>
      <c r="E123" s="31" t="s">
        <v>423</v>
      </c>
      <c r="F123" s="32"/>
      <c r="G123" s="31" t="s">
        <v>77</v>
      </c>
      <c r="H123" s="33">
        <v>122.99</v>
      </c>
    </row>
    <row r="124" spans="1:8" ht="28.8" x14ac:dyDescent="0.3">
      <c r="A124" s="30">
        <v>8224</v>
      </c>
      <c r="B124" s="31" t="s">
        <v>424</v>
      </c>
      <c r="C124" s="31" t="s">
        <v>425</v>
      </c>
      <c r="D124" s="31" t="s">
        <v>426</v>
      </c>
      <c r="E124" s="31" t="s">
        <v>89</v>
      </c>
      <c r="F124" s="32" t="s">
        <v>427</v>
      </c>
      <c r="G124" s="31" t="s">
        <v>77</v>
      </c>
      <c r="H124" s="33">
        <v>155.03</v>
      </c>
    </row>
    <row r="125" spans="1:8" ht="28.8" x14ac:dyDescent="0.3">
      <c r="A125" s="30">
        <v>8225</v>
      </c>
      <c r="B125" s="31" t="s">
        <v>428</v>
      </c>
      <c r="C125" s="31" t="s">
        <v>429</v>
      </c>
      <c r="D125" s="31"/>
      <c r="E125" s="31" t="s">
        <v>259</v>
      </c>
      <c r="F125" s="32"/>
      <c r="G125" s="31" t="s">
        <v>77</v>
      </c>
      <c r="H125" s="33">
        <v>227.07</v>
      </c>
    </row>
    <row r="126" spans="1:8" x14ac:dyDescent="0.3">
      <c r="A126" s="30">
        <v>8226</v>
      </c>
      <c r="B126" s="31" t="s">
        <v>428</v>
      </c>
      <c r="C126" s="31" t="s">
        <v>430</v>
      </c>
      <c r="D126" s="31"/>
      <c r="E126" s="31" t="s">
        <v>431</v>
      </c>
      <c r="F126" s="32"/>
      <c r="G126" s="31" t="s">
        <v>77</v>
      </c>
      <c r="H126" s="33">
        <v>281.94</v>
      </c>
    </row>
    <row r="127" spans="1:8" x14ac:dyDescent="0.3">
      <c r="A127" s="30">
        <v>8227</v>
      </c>
      <c r="B127" s="31" t="s">
        <v>428</v>
      </c>
      <c r="C127" s="31" t="s">
        <v>432</v>
      </c>
      <c r="D127" s="31"/>
      <c r="E127" s="31" t="s">
        <v>227</v>
      </c>
      <c r="F127" s="32"/>
      <c r="G127" s="31" t="s">
        <v>77</v>
      </c>
      <c r="H127" s="33">
        <v>463.02</v>
      </c>
    </row>
    <row r="128" spans="1:8" ht="28.8" x14ac:dyDescent="0.3">
      <c r="A128" s="30">
        <v>8228</v>
      </c>
      <c r="B128" s="31" t="s">
        <v>433</v>
      </c>
      <c r="C128" s="31" t="s">
        <v>434</v>
      </c>
      <c r="D128" s="31" t="s">
        <v>435</v>
      </c>
      <c r="E128" s="31" t="s">
        <v>205</v>
      </c>
      <c r="F128" s="32" t="s">
        <v>436</v>
      </c>
      <c r="G128" s="31" t="s">
        <v>77</v>
      </c>
      <c r="H128" s="33">
        <v>16.07</v>
      </c>
    </row>
    <row r="129" spans="1:8" ht="28.8" x14ac:dyDescent="0.3">
      <c r="A129" s="30">
        <v>8229</v>
      </c>
      <c r="B129" s="31" t="s">
        <v>437</v>
      </c>
      <c r="C129" s="31" t="s">
        <v>438</v>
      </c>
      <c r="D129" s="31"/>
      <c r="E129" s="31" t="s">
        <v>205</v>
      </c>
      <c r="F129" s="32"/>
      <c r="G129" s="31" t="s">
        <v>77</v>
      </c>
      <c r="H129" s="33">
        <v>25.54</v>
      </c>
    </row>
    <row r="130" spans="1:8" ht="43.2" x14ac:dyDescent="0.3">
      <c r="A130" s="30">
        <v>8240</v>
      </c>
      <c r="B130" s="31" t="s">
        <v>439</v>
      </c>
      <c r="C130" s="31" t="s">
        <v>440</v>
      </c>
      <c r="D130" s="31"/>
      <c r="E130" s="31" t="s">
        <v>80</v>
      </c>
      <c r="F130" s="32"/>
      <c r="G130" s="31" t="s">
        <v>77</v>
      </c>
      <c r="H130" s="33">
        <v>22.98</v>
      </c>
    </row>
    <row r="131" spans="1:8" ht="43.2" x14ac:dyDescent="0.3">
      <c r="A131" s="30">
        <v>8241</v>
      </c>
      <c r="B131" s="31" t="s">
        <v>439</v>
      </c>
      <c r="C131" s="31" t="s">
        <v>441</v>
      </c>
      <c r="D131" s="31"/>
      <c r="E131" s="31" t="s">
        <v>234</v>
      </c>
      <c r="F131" s="32"/>
      <c r="G131" s="31" t="s">
        <v>77</v>
      </c>
      <c r="H131" s="33">
        <v>29.63</v>
      </c>
    </row>
    <row r="132" spans="1:8" ht="43.2" x14ac:dyDescent="0.3">
      <c r="A132" s="34">
        <v>8242</v>
      </c>
      <c r="B132" s="31" t="s">
        <v>439</v>
      </c>
      <c r="C132" s="31" t="s">
        <v>442</v>
      </c>
      <c r="D132" s="31"/>
      <c r="E132" s="31" t="s">
        <v>443</v>
      </c>
      <c r="F132" s="32"/>
      <c r="G132" s="31" t="s">
        <v>77</v>
      </c>
      <c r="H132" s="33">
        <v>61.22</v>
      </c>
    </row>
    <row r="133" spans="1:8" ht="28.8" x14ac:dyDescent="0.3">
      <c r="A133" s="30">
        <v>8250</v>
      </c>
      <c r="B133" s="31" t="s">
        <v>444</v>
      </c>
      <c r="C133" s="31" t="s">
        <v>445</v>
      </c>
      <c r="D133" s="31"/>
      <c r="E133" s="31" t="s">
        <v>443</v>
      </c>
      <c r="F133" s="32"/>
      <c r="G133" s="31" t="s">
        <v>77</v>
      </c>
      <c r="H133" s="33">
        <v>114.27</v>
      </c>
    </row>
    <row r="134" spans="1:8" ht="28.8" x14ac:dyDescent="0.3">
      <c r="A134" s="30">
        <v>8251</v>
      </c>
      <c r="B134" s="31" t="s">
        <v>444</v>
      </c>
      <c r="C134" s="31" t="s">
        <v>446</v>
      </c>
      <c r="D134" s="31" t="s">
        <v>447</v>
      </c>
      <c r="E134" s="31" t="s">
        <v>448</v>
      </c>
      <c r="F134" s="32"/>
      <c r="G134" s="31" t="s">
        <v>77</v>
      </c>
      <c r="H134" s="33">
        <v>103.66</v>
      </c>
    </row>
    <row r="135" spans="1:8" ht="28.8" x14ac:dyDescent="0.3">
      <c r="A135" s="30">
        <v>8252</v>
      </c>
      <c r="B135" s="31" t="s">
        <v>444</v>
      </c>
      <c r="C135" s="31" t="s">
        <v>449</v>
      </c>
      <c r="D135" s="31"/>
      <c r="E135" s="31" t="s">
        <v>284</v>
      </c>
      <c r="F135" s="32"/>
      <c r="G135" s="31" t="s">
        <v>77</v>
      </c>
      <c r="H135" s="33">
        <v>125.64</v>
      </c>
    </row>
    <row r="136" spans="1:8" ht="28.8" x14ac:dyDescent="0.3">
      <c r="A136" s="30">
        <v>8253</v>
      </c>
      <c r="B136" s="31" t="s">
        <v>444</v>
      </c>
      <c r="C136" s="31" t="s">
        <v>450</v>
      </c>
      <c r="D136" s="31" t="s">
        <v>451</v>
      </c>
      <c r="E136" s="31" t="s">
        <v>92</v>
      </c>
      <c r="F136" s="32"/>
      <c r="G136" s="31" t="s">
        <v>77</v>
      </c>
      <c r="H136" s="33">
        <v>199.6</v>
      </c>
    </row>
    <row r="137" spans="1:8" ht="28.8" x14ac:dyDescent="0.3">
      <c r="A137" s="30">
        <v>8254</v>
      </c>
      <c r="B137" s="31" t="s">
        <v>444</v>
      </c>
      <c r="C137" s="31" t="s">
        <v>452</v>
      </c>
      <c r="D137" s="31" t="s">
        <v>453</v>
      </c>
      <c r="E137" s="31" t="s">
        <v>454</v>
      </c>
      <c r="F137" s="32"/>
      <c r="G137" s="31" t="s">
        <v>77</v>
      </c>
      <c r="H137" s="33">
        <v>311.49</v>
      </c>
    </row>
    <row r="138" spans="1:8" ht="28.8" x14ac:dyDescent="0.3">
      <c r="A138" s="30">
        <v>8255</v>
      </c>
      <c r="B138" s="31" t="s">
        <v>444</v>
      </c>
      <c r="C138" s="31" t="s">
        <v>455</v>
      </c>
      <c r="D138" s="31" t="s">
        <v>456</v>
      </c>
      <c r="E138" s="31" t="s">
        <v>457</v>
      </c>
      <c r="F138" s="32" t="s">
        <v>458</v>
      </c>
      <c r="G138" s="31" t="s">
        <v>77</v>
      </c>
      <c r="H138" s="33">
        <v>364.36</v>
      </c>
    </row>
    <row r="139" spans="1:8" ht="28.8" x14ac:dyDescent="0.3">
      <c r="A139" s="30">
        <v>8256</v>
      </c>
      <c r="B139" s="31" t="s">
        <v>444</v>
      </c>
      <c r="C139" s="31" t="s">
        <v>459</v>
      </c>
      <c r="D139" s="31" t="s">
        <v>460</v>
      </c>
      <c r="E139" s="31" t="s">
        <v>461</v>
      </c>
      <c r="F139" s="32"/>
      <c r="G139" s="31" t="s">
        <v>77</v>
      </c>
      <c r="H139" s="33">
        <v>504.68</v>
      </c>
    </row>
    <row r="140" spans="1:8" ht="28.8" x14ac:dyDescent="0.3">
      <c r="A140" s="30">
        <v>8260</v>
      </c>
      <c r="B140" s="31" t="s">
        <v>462</v>
      </c>
      <c r="C140" s="31" t="s">
        <v>463</v>
      </c>
      <c r="D140" s="31" t="s">
        <v>464</v>
      </c>
      <c r="E140" s="31" t="s">
        <v>465</v>
      </c>
      <c r="F140" s="32"/>
      <c r="G140" s="31" t="s">
        <v>77</v>
      </c>
      <c r="H140" s="33">
        <v>116.72</v>
      </c>
    </row>
    <row r="141" spans="1:8" ht="28.8" x14ac:dyDescent="0.3">
      <c r="A141" s="30">
        <v>8261</v>
      </c>
      <c r="B141" s="31" t="s">
        <v>462</v>
      </c>
      <c r="C141" s="31" t="s">
        <v>466</v>
      </c>
      <c r="D141" s="31" t="s">
        <v>467</v>
      </c>
      <c r="E141" s="31" t="s">
        <v>468</v>
      </c>
      <c r="F141" s="32"/>
      <c r="G141" s="31" t="s">
        <v>77</v>
      </c>
      <c r="H141" s="33">
        <v>178.87</v>
      </c>
    </row>
    <row r="142" spans="1:8" ht="28.8" x14ac:dyDescent="0.3">
      <c r="A142" s="34">
        <v>8262</v>
      </c>
      <c r="B142" s="31" t="s">
        <v>462</v>
      </c>
      <c r="C142" s="31" t="s">
        <v>469</v>
      </c>
      <c r="D142" s="31" t="s">
        <v>470</v>
      </c>
      <c r="E142" s="31" t="s">
        <v>471</v>
      </c>
      <c r="F142" s="32"/>
      <c r="G142" s="31" t="s">
        <v>77</v>
      </c>
      <c r="H142" s="33">
        <v>228.4</v>
      </c>
    </row>
    <row r="143" spans="1:8" ht="28.8" x14ac:dyDescent="0.3">
      <c r="A143" s="30">
        <v>8263</v>
      </c>
      <c r="B143" s="31" t="s">
        <v>462</v>
      </c>
      <c r="C143" s="31" t="s">
        <v>472</v>
      </c>
      <c r="D143" s="31"/>
      <c r="E143" s="31" t="s">
        <v>473</v>
      </c>
      <c r="F143" s="32" t="s">
        <v>458</v>
      </c>
      <c r="G143" s="31" t="s">
        <v>77</v>
      </c>
      <c r="H143" s="33">
        <v>390.77</v>
      </c>
    </row>
    <row r="144" spans="1:8" ht="28.8" x14ac:dyDescent="0.3">
      <c r="A144" s="30">
        <v>8269</v>
      </c>
      <c r="B144" s="31" t="s">
        <v>474</v>
      </c>
      <c r="C144" s="31" t="s">
        <v>475</v>
      </c>
      <c r="D144" s="31" t="s">
        <v>476</v>
      </c>
      <c r="E144" s="31" t="s">
        <v>205</v>
      </c>
      <c r="F144" s="32" t="s">
        <v>477</v>
      </c>
      <c r="G144" s="31" t="s">
        <v>77</v>
      </c>
      <c r="H144" s="33">
        <v>19.78</v>
      </c>
    </row>
    <row r="145" spans="1:8" ht="28.8" x14ac:dyDescent="0.3">
      <c r="A145" s="30">
        <v>8270</v>
      </c>
      <c r="B145" s="31" t="s">
        <v>478</v>
      </c>
      <c r="C145" s="31" t="s">
        <v>479</v>
      </c>
      <c r="D145" s="31" t="s">
        <v>480</v>
      </c>
      <c r="E145" s="31" t="s">
        <v>205</v>
      </c>
      <c r="F145" s="32" t="s">
        <v>481</v>
      </c>
      <c r="G145" s="31" t="s">
        <v>77</v>
      </c>
      <c r="H145" s="33">
        <v>3.85</v>
      </c>
    </row>
    <row r="146" spans="1:8" ht="28.8" x14ac:dyDescent="0.3">
      <c r="A146" s="30">
        <v>8271</v>
      </c>
      <c r="B146" s="31" t="s">
        <v>478</v>
      </c>
      <c r="C146" s="31" t="s">
        <v>482</v>
      </c>
      <c r="D146" s="31" t="s">
        <v>483</v>
      </c>
      <c r="E146" s="31" t="s">
        <v>205</v>
      </c>
      <c r="F146" s="32" t="s">
        <v>481</v>
      </c>
      <c r="G146" s="31" t="s">
        <v>77</v>
      </c>
      <c r="H146" s="33">
        <v>6.91</v>
      </c>
    </row>
    <row r="147" spans="1:8" ht="28.8" x14ac:dyDescent="0.3">
      <c r="A147" s="30">
        <v>8272</v>
      </c>
      <c r="B147" s="31" t="s">
        <v>478</v>
      </c>
      <c r="C147" s="31" t="s">
        <v>484</v>
      </c>
      <c r="D147" s="31" t="s">
        <v>485</v>
      </c>
      <c r="E147" s="31" t="s">
        <v>205</v>
      </c>
      <c r="F147" s="32" t="s">
        <v>481</v>
      </c>
      <c r="G147" s="31" t="s">
        <v>77</v>
      </c>
      <c r="H147" s="33">
        <v>10.42</v>
      </c>
    </row>
    <row r="148" spans="1:8" x14ac:dyDescent="0.3">
      <c r="A148" s="30">
        <v>8273</v>
      </c>
      <c r="B148" s="31" t="s">
        <v>478</v>
      </c>
      <c r="C148" s="31" t="s">
        <v>486</v>
      </c>
      <c r="D148" s="31" t="s">
        <v>487</v>
      </c>
      <c r="E148" s="31" t="s">
        <v>205</v>
      </c>
      <c r="F148" s="32" t="s">
        <v>488</v>
      </c>
      <c r="G148" s="31" t="s">
        <v>77</v>
      </c>
      <c r="H148" s="33">
        <v>17.579999999999998</v>
      </c>
    </row>
    <row r="149" spans="1:8" x14ac:dyDescent="0.3">
      <c r="A149" s="30">
        <v>8275</v>
      </c>
      <c r="B149" s="31" t="s">
        <v>489</v>
      </c>
      <c r="C149" s="31" t="s">
        <v>490</v>
      </c>
      <c r="D149" s="31" t="s">
        <v>491</v>
      </c>
      <c r="E149" s="31" t="s">
        <v>205</v>
      </c>
      <c r="F149" s="32" t="s">
        <v>488</v>
      </c>
      <c r="G149" s="31" t="s">
        <v>77</v>
      </c>
      <c r="H149" s="33">
        <v>3.37</v>
      </c>
    </row>
    <row r="150" spans="1:8" x14ac:dyDescent="0.3">
      <c r="A150" s="30">
        <v>8276</v>
      </c>
      <c r="B150" s="31" t="s">
        <v>489</v>
      </c>
      <c r="C150" s="31" t="s">
        <v>492</v>
      </c>
      <c r="D150" s="31" t="s">
        <v>493</v>
      </c>
      <c r="E150" s="31" t="s">
        <v>205</v>
      </c>
      <c r="F150" s="32" t="s">
        <v>488</v>
      </c>
      <c r="G150" s="31" t="s">
        <v>77</v>
      </c>
      <c r="H150" s="33">
        <v>8.33</v>
      </c>
    </row>
    <row r="151" spans="1:8" x14ac:dyDescent="0.3">
      <c r="A151" s="30">
        <v>8277</v>
      </c>
      <c r="B151" s="31" t="s">
        <v>489</v>
      </c>
      <c r="C151" s="31" t="s">
        <v>494</v>
      </c>
      <c r="D151" s="31" t="s">
        <v>495</v>
      </c>
      <c r="E151" s="31" t="s">
        <v>205</v>
      </c>
      <c r="F151" s="32" t="s">
        <v>488</v>
      </c>
      <c r="G151" s="31" t="s">
        <v>77</v>
      </c>
      <c r="H151" s="33">
        <v>11.38</v>
      </c>
    </row>
    <row r="152" spans="1:8" x14ac:dyDescent="0.3">
      <c r="A152" s="34">
        <v>8278</v>
      </c>
      <c r="B152" s="31" t="s">
        <v>489</v>
      </c>
      <c r="C152" s="31" t="s">
        <v>496</v>
      </c>
      <c r="D152" s="31" t="s">
        <v>497</v>
      </c>
      <c r="E152" s="31" t="s">
        <v>205</v>
      </c>
      <c r="F152" s="32" t="s">
        <v>488</v>
      </c>
      <c r="G152" s="31" t="s">
        <v>77</v>
      </c>
      <c r="H152" s="33">
        <v>16.07</v>
      </c>
    </row>
    <row r="153" spans="1:8" ht="28.8" x14ac:dyDescent="0.3">
      <c r="A153" s="30">
        <v>8280</v>
      </c>
      <c r="B153" s="31" t="s">
        <v>498</v>
      </c>
      <c r="C153" s="31" t="s">
        <v>499</v>
      </c>
      <c r="D153" s="31" t="s">
        <v>500</v>
      </c>
      <c r="E153" s="31" t="s">
        <v>234</v>
      </c>
      <c r="F153" s="32" t="s">
        <v>501</v>
      </c>
      <c r="G153" s="31" t="s">
        <v>77</v>
      </c>
      <c r="H153" s="33">
        <v>48.97</v>
      </c>
    </row>
    <row r="154" spans="1:8" ht="28.8" x14ac:dyDescent="0.3">
      <c r="A154" s="30">
        <v>8281</v>
      </c>
      <c r="B154" s="31" t="s">
        <v>498</v>
      </c>
      <c r="C154" s="31" t="s">
        <v>502</v>
      </c>
      <c r="D154" s="31" t="s">
        <v>503</v>
      </c>
      <c r="E154" s="31" t="s">
        <v>504</v>
      </c>
      <c r="F154" s="32" t="s">
        <v>501</v>
      </c>
      <c r="G154" s="31" t="s">
        <v>77</v>
      </c>
      <c r="H154" s="33">
        <v>96.16</v>
      </c>
    </row>
    <row r="155" spans="1:8" ht="28.8" x14ac:dyDescent="0.3">
      <c r="A155" s="30">
        <v>8282</v>
      </c>
      <c r="B155" s="31" t="s">
        <v>498</v>
      </c>
      <c r="C155" s="31" t="s">
        <v>505</v>
      </c>
      <c r="D155" s="31" t="s">
        <v>506</v>
      </c>
      <c r="E155" s="31" t="s">
        <v>507</v>
      </c>
      <c r="F155" s="32" t="s">
        <v>501</v>
      </c>
      <c r="G155" s="31" t="s">
        <v>77</v>
      </c>
      <c r="H155" s="33">
        <v>100.52</v>
      </c>
    </row>
    <row r="156" spans="1:8" ht="28.8" x14ac:dyDescent="0.3">
      <c r="A156" s="30">
        <v>8283</v>
      </c>
      <c r="B156" s="31" t="s">
        <v>498</v>
      </c>
      <c r="C156" s="31" t="s">
        <v>508</v>
      </c>
      <c r="D156" s="31" t="s">
        <v>509</v>
      </c>
      <c r="E156" s="31" t="s">
        <v>510</v>
      </c>
      <c r="F156" s="32" t="s">
        <v>501</v>
      </c>
      <c r="G156" s="31" t="s">
        <v>77</v>
      </c>
      <c r="H156" s="33">
        <v>162.85</v>
      </c>
    </row>
    <row r="157" spans="1:8" ht="28.8" x14ac:dyDescent="0.3">
      <c r="A157" s="30">
        <v>8284</v>
      </c>
      <c r="B157" s="31" t="s">
        <v>498</v>
      </c>
      <c r="C157" s="31" t="s">
        <v>511</v>
      </c>
      <c r="D157" s="31" t="s">
        <v>512</v>
      </c>
      <c r="E157" s="31" t="s">
        <v>513</v>
      </c>
      <c r="F157" s="32" t="s">
        <v>501</v>
      </c>
      <c r="G157" s="31" t="s">
        <v>77</v>
      </c>
      <c r="H157" s="33">
        <v>290.23</v>
      </c>
    </row>
    <row r="158" spans="1:8" x14ac:dyDescent="0.3">
      <c r="A158" s="30">
        <v>8285</v>
      </c>
      <c r="B158" s="31" t="s">
        <v>498</v>
      </c>
      <c r="C158" s="31" t="s">
        <v>514</v>
      </c>
      <c r="D158" s="31" t="s">
        <v>515</v>
      </c>
      <c r="E158" s="31" t="s">
        <v>516</v>
      </c>
      <c r="F158" s="32" t="s">
        <v>501</v>
      </c>
      <c r="G158" s="31" t="s">
        <v>77</v>
      </c>
      <c r="H158" s="33">
        <v>580.96</v>
      </c>
    </row>
    <row r="159" spans="1:8" ht="28.8" x14ac:dyDescent="0.3">
      <c r="A159" s="30">
        <v>8286</v>
      </c>
      <c r="B159" s="31" t="s">
        <v>498</v>
      </c>
      <c r="C159" s="31" t="s">
        <v>517</v>
      </c>
      <c r="D159" s="31" t="s">
        <v>518</v>
      </c>
      <c r="E159" s="31" t="s">
        <v>214</v>
      </c>
      <c r="F159" s="32" t="s">
        <v>501</v>
      </c>
      <c r="G159" s="31" t="s">
        <v>77</v>
      </c>
      <c r="H159" s="33">
        <v>848.28</v>
      </c>
    </row>
    <row r="160" spans="1:8" ht="28.8" x14ac:dyDescent="0.3">
      <c r="A160" s="30">
        <v>8287</v>
      </c>
      <c r="B160" s="31" t="s">
        <v>519</v>
      </c>
      <c r="C160" s="31" t="s">
        <v>520</v>
      </c>
      <c r="D160" s="31" t="s">
        <v>521</v>
      </c>
      <c r="E160" s="31" t="s">
        <v>522</v>
      </c>
      <c r="F160" s="32" t="s">
        <v>523</v>
      </c>
      <c r="G160" s="31" t="s">
        <v>77</v>
      </c>
      <c r="H160" s="33">
        <v>214.08</v>
      </c>
    </row>
    <row r="161" spans="1:8" ht="28.8" x14ac:dyDescent="0.3">
      <c r="A161" s="30">
        <v>8288</v>
      </c>
      <c r="B161" s="31" t="s">
        <v>519</v>
      </c>
      <c r="C161" s="31" t="s">
        <v>524</v>
      </c>
      <c r="D161" s="31" t="s">
        <v>525</v>
      </c>
      <c r="E161" s="31" t="s">
        <v>394</v>
      </c>
      <c r="F161" s="32" t="s">
        <v>523</v>
      </c>
      <c r="G161" s="31" t="s">
        <v>77</v>
      </c>
      <c r="H161" s="33">
        <v>253.26</v>
      </c>
    </row>
    <row r="162" spans="1:8" ht="28.8" x14ac:dyDescent="0.3">
      <c r="A162" s="34">
        <v>8289</v>
      </c>
      <c r="B162" s="31" t="s">
        <v>519</v>
      </c>
      <c r="C162" s="31" t="s">
        <v>526</v>
      </c>
      <c r="D162" s="31" t="s">
        <v>527</v>
      </c>
      <c r="E162" s="31" t="s">
        <v>92</v>
      </c>
      <c r="F162" s="32" t="s">
        <v>523</v>
      </c>
      <c r="G162" s="31" t="s">
        <v>77</v>
      </c>
      <c r="H162" s="33">
        <v>284.8</v>
      </c>
    </row>
    <row r="163" spans="1:8" ht="28.8" x14ac:dyDescent="0.3">
      <c r="A163" s="30">
        <v>8290</v>
      </c>
      <c r="B163" s="31" t="s">
        <v>528</v>
      </c>
      <c r="C163" s="31" t="s">
        <v>529</v>
      </c>
      <c r="D163" s="31" t="s">
        <v>530</v>
      </c>
      <c r="E163" s="31" t="s">
        <v>531</v>
      </c>
      <c r="F163" s="32"/>
      <c r="G163" s="31" t="s">
        <v>77</v>
      </c>
      <c r="H163" s="33">
        <v>5.77</v>
      </c>
    </row>
    <row r="164" spans="1:8" ht="28.8" x14ac:dyDescent="0.3">
      <c r="A164" s="30">
        <v>8300</v>
      </c>
      <c r="B164" s="31" t="s">
        <v>532</v>
      </c>
      <c r="C164" s="31" t="s">
        <v>533</v>
      </c>
      <c r="D164" s="31" t="s">
        <v>534</v>
      </c>
      <c r="E164" s="31" t="s">
        <v>535</v>
      </c>
      <c r="F164" s="32"/>
      <c r="G164" s="31" t="s">
        <v>77</v>
      </c>
      <c r="H164" s="33">
        <v>21.31</v>
      </c>
    </row>
    <row r="165" spans="1:8" x14ac:dyDescent="0.3">
      <c r="A165" s="30">
        <v>8301</v>
      </c>
      <c r="B165" s="31" t="s">
        <v>532</v>
      </c>
      <c r="C165" s="31" t="s">
        <v>536</v>
      </c>
      <c r="D165" s="31" t="s">
        <v>537</v>
      </c>
      <c r="E165" s="31" t="s">
        <v>538</v>
      </c>
      <c r="F165" s="32"/>
      <c r="G165" s="31" t="s">
        <v>77</v>
      </c>
      <c r="H165" s="33">
        <v>26.47</v>
      </c>
    </row>
    <row r="166" spans="1:8" ht="28.8" x14ac:dyDescent="0.3">
      <c r="A166" s="30">
        <v>8302</v>
      </c>
      <c r="B166" s="31" t="s">
        <v>532</v>
      </c>
      <c r="C166" s="31" t="s">
        <v>539</v>
      </c>
      <c r="D166" s="31" t="s">
        <v>540</v>
      </c>
      <c r="E166" s="31" t="s">
        <v>159</v>
      </c>
      <c r="F166" s="32"/>
      <c r="G166" s="31" t="s">
        <v>77</v>
      </c>
      <c r="H166" s="33">
        <v>47.48</v>
      </c>
    </row>
    <row r="167" spans="1:8" ht="28.8" x14ac:dyDescent="0.3">
      <c r="A167" s="30">
        <v>8303</v>
      </c>
      <c r="B167" s="31" t="s">
        <v>532</v>
      </c>
      <c r="C167" s="31" t="s">
        <v>541</v>
      </c>
      <c r="D167" s="31" t="s">
        <v>542</v>
      </c>
      <c r="E167" s="31" t="s">
        <v>543</v>
      </c>
      <c r="F167" s="32"/>
      <c r="G167" s="31" t="s">
        <v>77</v>
      </c>
      <c r="H167" s="33">
        <v>95.17</v>
      </c>
    </row>
    <row r="168" spans="1:8" ht="28.8" x14ac:dyDescent="0.3">
      <c r="A168" s="30">
        <v>8306</v>
      </c>
      <c r="B168" s="31" t="s">
        <v>544</v>
      </c>
      <c r="C168" s="31" t="s">
        <v>545</v>
      </c>
      <c r="D168" s="31" t="s">
        <v>140</v>
      </c>
      <c r="E168" s="31" t="s">
        <v>546</v>
      </c>
      <c r="F168" s="32"/>
      <c r="G168" s="31" t="s">
        <v>77</v>
      </c>
      <c r="H168" s="33">
        <v>91.61</v>
      </c>
    </row>
    <row r="169" spans="1:8" ht="28.8" x14ac:dyDescent="0.3">
      <c r="A169" s="30">
        <v>8307</v>
      </c>
      <c r="B169" s="31" t="s">
        <v>544</v>
      </c>
      <c r="C169" s="31" t="s">
        <v>547</v>
      </c>
      <c r="D169" s="31" t="s">
        <v>548</v>
      </c>
      <c r="E169" s="31" t="s">
        <v>546</v>
      </c>
      <c r="F169" s="32"/>
      <c r="G169" s="31" t="s">
        <v>77</v>
      </c>
      <c r="H169" s="33">
        <v>121.27</v>
      </c>
    </row>
    <row r="170" spans="1:8" ht="28.8" x14ac:dyDescent="0.3">
      <c r="A170" s="30">
        <v>8308</v>
      </c>
      <c r="B170" s="31" t="s">
        <v>544</v>
      </c>
      <c r="C170" s="31" t="s">
        <v>549</v>
      </c>
      <c r="D170" s="31" t="s">
        <v>550</v>
      </c>
      <c r="E170" s="31" t="s">
        <v>551</v>
      </c>
      <c r="F170" s="32" t="s">
        <v>552</v>
      </c>
      <c r="G170" s="31" t="s">
        <v>77</v>
      </c>
      <c r="H170" s="33">
        <v>132.63999999999999</v>
      </c>
    </row>
    <row r="171" spans="1:8" ht="57.6" x14ac:dyDescent="0.3">
      <c r="A171" s="30">
        <v>8309</v>
      </c>
      <c r="B171" s="31" t="s">
        <v>553</v>
      </c>
      <c r="C171" s="31" t="s">
        <v>554</v>
      </c>
      <c r="D171" s="31"/>
      <c r="E171" s="31"/>
      <c r="F171" s="32"/>
      <c r="G171" s="31" t="s">
        <v>77</v>
      </c>
      <c r="H171" s="33">
        <v>4.37</v>
      </c>
    </row>
    <row r="172" spans="1:8" ht="28.8" x14ac:dyDescent="0.3">
      <c r="A172" s="34">
        <v>8310</v>
      </c>
      <c r="B172" s="31" t="s">
        <v>555</v>
      </c>
      <c r="C172" s="31" t="s">
        <v>556</v>
      </c>
      <c r="D172" s="31" t="s">
        <v>557</v>
      </c>
      <c r="E172" s="31" t="s">
        <v>558</v>
      </c>
      <c r="F172" s="32" t="s">
        <v>559</v>
      </c>
      <c r="G172" s="31" t="s">
        <v>77</v>
      </c>
      <c r="H172" s="33">
        <v>4.8600000000000003</v>
      </c>
    </row>
    <row r="173" spans="1:8" ht="28.8" x14ac:dyDescent="0.3">
      <c r="A173" s="30">
        <v>8311</v>
      </c>
      <c r="B173" s="31" t="s">
        <v>555</v>
      </c>
      <c r="C173" s="31" t="s">
        <v>560</v>
      </c>
      <c r="D173" s="31" t="s">
        <v>561</v>
      </c>
      <c r="E173" s="31" t="s">
        <v>562</v>
      </c>
      <c r="F173" s="32" t="s">
        <v>559</v>
      </c>
      <c r="G173" s="31" t="s">
        <v>77</v>
      </c>
      <c r="H173" s="33">
        <v>14.57</v>
      </c>
    </row>
    <row r="174" spans="1:8" ht="28.8" x14ac:dyDescent="0.3">
      <c r="A174" s="30">
        <v>8312</v>
      </c>
      <c r="B174" s="31" t="s">
        <v>555</v>
      </c>
      <c r="C174" s="31" t="s">
        <v>563</v>
      </c>
      <c r="D174" s="31" t="s">
        <v>564</v>
      </c>
      <c r="E174" s="31">
        <v>47.5</v>
      </c>
      <c r="F174" s="32" t="s">
        <v>559</v>
      </c>
      <c r="G174" s="31" t="s">
        <v>77</v>
      </c>
      <c r="H174" s="33">
        <v>24.2</v>
      </c>
    </row>
    <row r="175" spans="1:8" ht="28.8" x14ac:dyDescent="0.3">
      <c r="A175" s="30">
        <v>8313</v>
      </c>
      <c r="B175" s="31" t="s">
        <v>555</v>
      </c>
      <c r="C175" s="31" t="s">
        <v>565</v>
      </c>
      <c r="D175" s="31" t="s">
        <v>566</v>
      </c>
      <c r="E175" s="31" t="s">
        <v>125</v>
      </c>
      <c r="F175" s="32" t="s">
        <v>559</v>
      </c>
      <c r="G175" s="31" t="s">
        <v>77</v>
      </c>
      <c r="H175" s="33">
        <v>56.7</v>
      </c>
    </row>
    <row r="176" spans="1:8" ht="28.8" x14ac:dyDescent="0.3">
      <c r="A176" s="30">
        <v>8314</v>
      </c>
      <c r="B176" s="31" t="s">
        <v>555</v>
      </c>
      <c r="C176" s="31" t="s">
        <v>567</v>
      </c>
      <c r="D176" s="31" t="s">
        <v>568</v>
      </c>
      <c r="E176" s="31" t="s">
        <v>569</v>
      </c>
      <c r="F176" s="32" t="s">
        <v>559</v>
      </c>
      <c r="G176" s="31" t="s">
        <v>77</v>
      </c>
      <c r="H176" s="33">
        <v>85</v>
      </c>
    </row>
    <row r="177" spans="1:8" ht="28.8" x14ac:dyDescent="0.3">
      <c r="A177" s="30">
        <v>8315</v>
      </c>
      <c r="B177" s="31" t="s">
        <v>555</v>
      </c>
      <c r="C177" s="31" t="s">
        <v>570</v>
      </c>
      <c r="D177" s="31" t="s">
        <v>571</v>
      </c>
      <c r="E177" s="31" t="s">
        <v>165</v>
      </c>
      <c r="F177" s="32" t="s">
        <v>559</v>
      </c>
      <c r="G177" s="31" t="s">
        <v>77</v>
      </c>
      <c r="H177" s="33">
        <v>105.65</v>
      </c>
    </row>
    <row r="178" spans="1:8" ht="28.8" x14ac:dyDescent="0.3">
      <c r="A178" s="30">
        <v>8316</v>
      </c>
      <c r="B178" s="31" t="s">
        <v>555</v>
      </c>
      <c r="C178" s="31" t="s">
        <v>572</v>
      </c>
      <c r="D178" s="31" t="s">
        <v>573</v>
      </c>
      <c r="E178" s="31" t="s">
        <v>574</v>
      </c>
      <c r="F178" s="32" t="s">
        <v>575</v>
      </c>
      <c r="G178" s="31" t="s">
        <v>77</v>
      </c>
      <c r="H178" s="33">
        <v>133.5</v>
      </c>
    </row>
    <row r="179" spans="1:8" ht="28.8" x14ac:dyDescent="0.3">
      <c r="A179" s="30">
        <v>8317</v>
      </c>
      <c r="B179" s="31" t="s">
        <v>555</v>
      </c>
      <c r="C179" s="31" t="s">
        <v>576</v>
      </c>
      <c r="D179" s="31" t="s">
        <v>577</v>
      </c>
      <c r="E179" s="31" t="s">
        <v>181</v>
      </c>
      <c r="F179" s="32" t="s">
        <v>575</v>
      </c>
      <c r="G179" s="31" t="s">
        <v>77</v>
      </c>
      <c r="H179" s="33">
        <v>154.19999999999999</v>
      </c>
    </row>
    <row r="180" spans="1:8" ht="28.8" x14ac:dyDescent="0.3">
      <c r="A180" s="30" t="s">
        <v>578</v>
      </c>
      <c r="B180" s="31" t="s">
        <v>555</v>
      </c>
      <c r="C180" s="31" t="s">
        <v>579</v>
      </c>
      <c r="D180" s="31" t="s">
        <v>580</v>
      </c>
      <c r="E180" s="31" t="s">
        <v>581</v>
      </c>
      <c r="F180" s="32" t="s">
        <v>575</v>
      </c>
      <c r="G180" s="31" t="s">
        <v>77</v>
      </c>
      <c r="H180" s="33">
        <v>200.52</v>
      </c>
    </row>
    <row r="181" spans="1:8" ht="28.8" x14ac:dyDescent="0.3">
      <c r="A181" s="30">
        <v>8318</v>
      </c>
      <c r="B181" s="31" t="s">
        <v>555</v>
      </c>
      <c r="C181" s="31" t="s">
        <v>582</v>
      </c>
      <c r="D181" s="31" t="s">
        <v>583</v>
      </c>
      <c r="E181" s="31" t="s">
        <v>98</v>
      </c>
      <c r="F181" s="32" t="s">
        <v>575</v>
      </c>
      <c r="G181" s="31" t="s">
        <v>77</v>
      </c>
      <c r="H181" s="33">
        <v>249.54</v>
      </c>
    </row>
    <row r="182" spans="1:8" ht="28.8" x14ac:dyDescent="0.3">
      <c r="A182" s="34">
        <v>8319</v>
      </c>
      <c r="B182" s="31" t="s">
        <v>555</v>
      </c>
      <c r="C182" s="31" t="s">
        <v>584</v>
      </c>
      <c r="D182" s="31" t="s">
        <v>585</v>
      </c>
      <c r="E182" s="31" t="s">
        <v>280</v>
      </c>
      <c r="F182" s="32" t="s">
        <v>586</v>
      </c>
      <c r="G182" s="31" t="s">
        <v>77</v>
      </c>
      <c r="H182" s="33">
        <v>314.74</v>
      </c>
    </row>
    <row r="183" spans="1:8" ht="28.8" x14ac:dyDescent="0.3">
      <c r="A183" s="30">
        <v>8320</v>
      </c>
      <c r="B183" s="31" t="s">
        <v>555</v>
      </c>
      <c r="C183" s="31" t="s">
        <v>587</v>
      </c>
      <c r="D183" s="31" t="s">
        <v>588</v>
      </c>
      <c r="E183" s="31" t="s">
        <v>589</v>
      </c>
      <c r="F183" s="32" t="s">
        <v>590</v>
      </c>
      <c r="G183" s="31" t="s">
        <v>77</v>
      </c>
      <c r="H183" s="33">
        <v>586.29</v>
      </c>
    </row>
    <row r="184" spans="1:8" x14ac:dyDescent="0.3">
      <c r="A184" s="30">
        <v>8321</v>
      </c>
      <c r="B184" s="31" t="s">
        <v>555</v>
      </c>
      <c r="C184" s="31" t="s">
        <v>591</v>
      </c>
      <c r="D184" s="31" t="s">
        <v>592</v>
      </c>
      <c r="E184" s="31" t="s">
        <v>593</v>
      </c>
      <c r="F184" s="32"/>
      <c r="G184" s="31" t="s">
        <v>77</v>
      </c>
      <c r="H184" s="33">
        <v>686.16</v>
      </c>
    </row>
    <row r="185" spans="1:8" ht="28.8" x14ac:dyDescent="0.3">
      <c r="A185" s="30">
        <v>8322</v>
      </c>
      <c r="B185" s="31" t="s">
        <v>555</v>
      </c>
      <c r="C185" s="31" t="s">
        <v>594</v>
      </c>
      <c r="D185" s="31" t="s">
        <v>595</v>
      </c>
      <c r="E185" s="31" t="s">
        <v>596</v>
      </c>
      <c r="F185" s="32" t="s">
        <v>586</v>
      </c>
      <c r="G185" s="31" t="s">
        <v>77</v>
      </c>
      <c r="H185" s="33">
        <v>583.21</v>
      </c>
    </row>
    <row r="186" spans="1:8" ht="28.8" x14ac:dyDescent="0.3">
      <c r="A186" s="30">
        <v>8323</v>
      </c>
      <c r="B186" s="31" t="s">
        <v>555</v>
      </c>
      <c r="C186" s="31" t="s">
        <v>597</v>
      </c>
      <c r="D186" s="31" t="s">
        <v>598</v>
      </c>
      <c r="E186" s="31" t="s">
        <v>589</v>
      </c>
      <c r="F186" s="32" t="s">
        <v>599</v>
      </c>
      <c r="G186" s="31" t="s">
        <v>77</v>
      </c>
      <c r="H186" s="33">
        <v>892.32</v>
      </c>
    </row>
    <row r="187" spans="1:8" ht="28.8" x14ac:dyDescent="0.3">
      <c r="A187" s="30">
        <v>8324</v>
      </c>
      <c r="B187" s="31" t="s">
        <v>555</v>
      </c>
      <c r="C187" s="31" t="s">
        <v>587</v>
      </c>
      <c r="D187" s="31" t="s">
        <v>588</v>
      </c>
      <c r="E187" s="31" t="s">
        <v>600</v>
      </c>
      <c r="F187" s="32" t="s">
        <v>599</v>
      </c>
      <c r="G187" s="31" t="s">
        <v>77</v>
      </c>
      <c r="H187" s="33">
        <v>586.29</v>
      </c>
    </row>
    <row r="188" spans="1:8" ht="28.8" x14ac:dyDescent="0.3">
      <c r="A188" s="30">
        <v>8325</v>
      </c>
      <c r="B188" s="31" t="s">
        <v>555</v>
      </c>
      <c r="C188" s="31" t="s">
        <v>601</v>
      </c>
      <c r="D188" s="31" t="s">
        <v>602</v>
      </c>
      <c r="E188" s="31" t="s">
        <v>234</v>
      </c>
      <c r="F188" s="32"/>
      <c r="G188" s="31" t="s">
        <v>77</v>
      </c>
      <c r="H188" s="33">
        <v>28.7</v>
      </c>
    </row>
    <row r="189" spans="1:8" ht="28.8" x14ac:dyDescent="0.3">
      <c r="A189" s="30">
        <v>8326</v>
      </c>
      <c r="B189" s="31" t="s">
        <v>555</v>
      </c>
      <c r="C189" s="31" t="s">
        <v>603</v>
      </c>
      <c r="D189" s="31" t="s">
        <v>604</v>
      </c>
      <c r="E189" s="31" t="s">
        <v>605</v>
      </c>
      <c r="F189" s="32"/>
      <c r="G189" s="31" t="s">
        <v>77</v>
      </c>
      <c r="H189" s="33">
        <v>15.31</v>
      </c>
    </row>
    <row r="190" spans="1:8" ht="28.8" x14ac:dyDescent="0.3">
      <c r="A190" s="30">
        <v>8327</v>
      </c>
      <c r="B190" s="31" t="s">
        <v>555</v>
      </c>
      <c r="C190" s="31" t="s">
        <v>606</v>
      </c>
      <c r="D190" s="31" t="s">
        <v>607</v>
      </c>
      <c r="E190" s="31" t="s">
        <v>608</v>
      </c>
      <c r="F190" s="32" t="s">
        <v>599</v>
      </c>
      <c r="G190" s="31" t="s">
        <v>77</v>
      </c>
      <c r="H190" s="33">
        <v>363.63</v>
      </c>
    </row>
    <row r="191" spans="1:8" ht="28.8" x14ac:dyDescent="0.3">
      <c r="A191" s="30">
        <v>8328</v>
      </c>
      <c r="B191" s="31" t="s">
        <v>555</v>
      </c>
      <c r="C191" s="31" t="s">
        <v>609</v>
      </c>
      <c r="D191" s="31" t="s">
        <v>610</v>
      </c>
      <c r="E191" s="31" t="s">
        <v>611</v>
      </c>
      <c r="F191" s="32" t="s">
        <v>599</v>
      </c>
      <c r="G191" s="31" t="s">
        <v>77</v>
      </c>
      <c r="H191" s="33">
        <v>468.35</v>
      </c>
    </row>
    <row r="192" spans="1:8" ht="28.8" x14ac:dyDescent="0.3">
      <c r="A192" s="30">
        <v>8329</v>
      </c>
      <c r="B192" s="31" t="s">
        <v>555</v>
      </c>
      <c r="C192" s="31" t="s">
        <v>594</v>
      </c>
      <c r="D192" s="31" t="s">
        <v>595</v>
      </c>
      <c r="E192" s="31" t="s">
        <v>596</v>
      </c>
      <c r="F192" s="32" t="s">
        <v>599</v>
      </c>
      <c r="G192" s="31" t="s">
        <v>77</v>
      </c>
      <c r="H192" s="33">
        <v>583.21</v>
      </c>
    </row>
    <row r="193" spans="1:8" ht="28.8" x14ac:dyDescent="0.3">
      <c r="A193" s="30">
        <v>8320</v>
      </c>
      <c r="B193" s="31" t="s">
        <v>555</v>
      </c>
      <c r="C193" s="31" t="s">
        <v>587</v>
      </c>
      <c r="D193" s="31" t="s">
        <v>588</v>
      </c>
      <c r="E193" s="31" t="s">
        <v>589</v>
      </c>
      <c r="F193" s="32" t="s">
        <v>590</v>
      </c>
      <c r="G193" s="31" t="s">
        <v>77</v>
      </c>
      <c r="H193" s="33">
        <v>586.29</v>
      </c>
    </row>
    <row r="194" spans="1:8" x14ac:dyDescent="0.3">
      <c r="A194" s="30">
        <v>8321</v>
      </c>
      <c r="B194" s="31" t="s">
        <v>555</v>
      </c>
      <c r="C194" s="31" t="s">
        <v>591</v>
      </c>
      <c r="D194" s="31" t="s">
        <v>592</v>
      </c>
      <c r="E194" s="31" t="s">
        <v>593</v>
      </c>
      <c r="F194" s="32"/>
      <c r="G194" s="31" t="s">
        <v>77</v>
      </c>
      <c r="H194" s="33">
        <v>686.16</v>
      </c>
    </row>
    <row r="195" spans="1:8" ht="28.8" x14ac:dyDescent="0.3">
      <c r="A195" s="30">
        <v>8322</v>
      </c>
      <c r="B195" s="31" t="s">
        <v>555</v>
      </c>
      <c r="C195" s="31" t="s">
        <v>594</v>
      </c>
      <c r="D195" s="31" t="s">
        <v>595</v>
      </c>
      <c r="E195" s="31" t="s">
        <v>596</v>
      </c>
      <c r="F195" s="32" t="s">
        <v>586</v>
      </c>
      <c r="G195" s="31" t="s">
        <v>77</v>
      </c>
      <c r="H195" s="33">
        <v>583.21</v>
      </c>
    </row>
    <row r="196" spans="1:8" ht="28.8" x14ac:dyDescent="0.3">
      <c r="A196" s="30">
        <v>8323</v>
      </c>
      <c r="B196" s="31" t="s">
        <v>555</v>
      </c>
      <c r="C196" s="31" t="s">
        <v>597</v>
      </c>
      <c r="D196" s="31" t="s">
        <v>598</v>
      </c>
      <c r="E196" s="31" t="s">
        <v>589</v>
      </c>
      <c r="F196" s="32" t="s">
        <v>599</v>
      </c>
      <c r="G196" s="31" t="s">
        <v>77</v>
      </c>
      <c r="H196" s="33">
        <v>892.32</v>
      </c>
    </row>
    <row r="197" spans="1:8" ht="28.8" x14ac:dyDescent="0.3">
      <c r="A197" s="30">
        <v>8324</v>
      </c>
      <c r="B197" s="31" t="s">
        <v>555</v>
      </c>
      <c r="C197" s="31" t="s">
        <v>587</v>
      </c>
      <c r="D197" s="31" t="s">
        <v>588</v>
      </c>
      <c r="E197" s="31" t="s">
        <v>600</v>
      </c>
      <c r="F197" s="32" t="s">
        <v>599</v>
      </c>
      <c r="G197" s="31" t="s">
        <v>77</v>
      </c>
      <c r="H197" s="33">
        <v>586.29</v>
      </c>
    </row>
    <row r="198" spans="1:8" ht="28.8" x14ac:dyDescent="0.3">
      <c r="A198" s="30">
        <v>8325</v>
      </c>
      <c r="B198" s="31" t="s">
        <v>555</v>
      </c>
      <c r="C198" s="31" t="s">
        <v>601</v>
      </c>
      <c r="D198" s="31" t="s">
        <v>602</v>
      </c>
      <c r="E198" s="31" t="s">
        <v>234</v>
      </c>
      <c r="F198" s="32"/>
      <c r="G198" s="31" t="s">
        <v>77</v>
      </c>
      <c r="H198" s="33">
        <v>28.7</v>
      </c>
    </row>
    <row r="199" spans="1:8" ht="28.8" x14ac:dyDescent="0.3">
      <c r="A199" s="30">
        <v>8326</v>
      </c>
      <c r="B199" s="31" t="s">
        <v>555</v>
      </c>
      <c r="C199" s="31" t="s">
        <v>603</v>
      </c>
      <c r="D199" s="31" t="s">
        <v>604</v>
      </c>
      <c r="E199" s="31" t="s">
        <v>605</v>
      </c>
      <c r="F199" s="32"/>
      <c r="G199" s="31" t="s">
        <v>77</v>
      </c>
      <c r="H199" s="33">
        <v>15.31</v>
      </c>
    </row>
    <row r="200" spans="1:8" ht="28.8" x14ac:dyDescent="0.3">
      <c r="A200" s="30">
        <v>8327</v>
      </c>
      <c r="B200" s="31" t="s">
        <v>555</v>
      </c>
      <c r="C200" s="31" t="s">
        <v>606</v>
      </c>
      <c r="D200" s="31" t="s">
        <v>607</v>
      </c>
      <c r="E200" s="31" t="s">
        <v>608</v>
      </c>
      <c r="F200" s="32" t="s">
        <v>599</v>
      </c>
      <c r="G200" s="31" t="s">
        <v>77</v>
      </c>
      <c r="H200" s="33">
        <v>363.63</v>
      </c>
    </row>
    <row r="201" spans="1:8" ht="28.8" x14ac:dyDescent="0.3">
      <c r="A201" s="30">
        <v>8328</v>
      </c>
      <c r="B201" s="31" t="s">
        <v>555</v>
      </c>
      <c r="C201" s="31" t="s">
        <v>609</v>
      </c>
      <c r="D201" s="31" t="s">
        <v>610</v>
      </c>
      <c r="E201" s="31" t="s">
        <v>611</v>
      </c>
      <c r="F201" s="32" t="s">
        <v>599</v>
      </c>
      <c r="G201" s="31" t="s">
        <v>77</v>
      </c>
      <c r="H201" s="33">
        <v>468.35</v>
      </c>
    </row>
    <row r="202" spans="1:8" ht="28.8" x14ac:dyDescent="0.3">
      <c r="A202" s="34">
        <v>8329</v>
      </c>
      <c r="B202" s="31" t="s">
        <v>555</v>
      </c>
      <c r="C202" s="31" t="s">
        <v>594</v>
      </c>
      <c r="D202" s="31" t="s">
        <v>595</v>
      </c>
      <c r="E202" s="31" t="s">
        <v>596</v>
      </c>
      <c r="F202" s="32" t="s">
        <v>599</v>
      </c>
      <c r="G202" s="31" t="s">
        <v>77</v>
      </c>
      <c r="H202" s="33">
        <v>583.21</v>
      </c>
    </row>
    <row r="203" spans="1:8" ht="28.8" x14ac:dyDescent="0.3">
      <c r="A203" s="30">
        <v>8330</v>
      </c>
      <c r="B203" s="31" t="s">
        <v>612</v>
      </c>
      <c r="C203" s="31" t="s">
        <v>613</v>
      </c>
      <c r="D203" s="31" t="s">
        <v>614</v>
      </c>
      <c r="E203" s="31" t="s">
        <v>615</v>
      </c>
      <c r="F203" s="32" t="s">
        <v>616</v>
      </c>
      <c r="G203" s="31" t="s">
        <v>77</v>
      </c>
      <c r="H203" s="33">
        <v>75.12</v>
      </c>
    </row>
    <row r="204" spans="1:8" x14ac:dyDescent="0.3">
      <c r="A204" s="30">
        <v>8331</v>
      </c>
      <c r="B204" s="31" t="s">
        <v>612</v>
      </c>
      <c r="C204" s="31" t="s">
        <v>617</v>
      </c>
      <c r="D204" s="31" t="s">
        <v>618</v>
      </c>
      <c r="E204" s="31" t="s">
        <v>89</v>
      </c>
      <c r="F204" s="32" t="s">
        <v>619</v>
      </c>
      <c r="G204" s="31" t="s">
        <v>77</v>
      </c>
      <c r="H204" s="33">
        <v>116.57</v>
      </c>
    </row>
    <row r="205" spans="1:8" x14ac:dyDescent="0.3">
      <c r="A205" s="30">
        <v>8332</v>
      </c>
      <c r="B205" s="31" t="s">
        <v>612</v>
      </c>
      <c r="C205" s="31" t="s">
        <v>620</v>
      </c>
      <c r="D205" s="31" t="s">
        <v>621</v>
      </c>
      <c r="E205" s="31" t="s">
        <v>622</v>
      </c>
      <c r="F205" s="32" t="s">
        <v>619</v>
      </c>
      <c r="G205" s="31" t="s">
        <v>77</v>
      </c>
      <c r="H205" s="33">
        <v>164.35</v>
      </c>
    </row>
    <row r="206" spans="1:8" x14ac:dyDescent="0.3">
      <c r="A206" s="30">
        <v>8334</v>
      </c>
      <c r="B206" s="31" t="s">
        <v>612</v>
      </c>
      <c r="C206" s="31" t="s">
        <v>623</v>
      </c>
      <c r="D206" s="31" t="s">
        <v>624</v>
      </c>
      <c r="E206" s="31" t="s">
        <v>163</v>
      </c>
      <c r="F206" s="32" t="s">
        <v>619</v>
      </c>
      <c r="G206" s="31" t="s">
        <v>77</v>
      </c>
      <c r="H206" s="33">
        <v>167.74</v>
      </c>
    </row>
    <row r="207" spans="1:8" ht="28.8" x14ac:dyDescent="0.3">
      <c r="A207" s="30">
        <v>8350</v>
      </c>
      <c r="B207" s="31" t="s">
        <v>625</v>
      </c>
      <c r="C207" s="31" t="s">
        <v>626</v>
      </c>
      <c r="D207" s="31" t="s">
        <v>627</v>
      </c>
      <c r="E207" s="31" t="s">
        <v>205</v>
      </c>
      <c r="F207" s="32" t="s">
        <v>628</v>
      </c>
      <c r="G207" s="31" t="s">
        <v>77</v>
      </c>
      <c r="H207" s="33">
        <v>0.15</v>
      </c>
    </row>
    <row r="208" spans="1:8" ht="28.8" x14ac:dyDescent="0.3">
      <c r="A208" s="30">
        <v>8351</v>
      </c>
      <c r="B208" s="31" t="s">
        <v>625</v>
      </c>
      <c r="C208" s="31" t="s">
        <v>629</v>
      </c>
      <c r="D208" s="31" t="s">
        <v>630</v>
      </c>
      <c r="E208" s="31" t="s">
        <v>205</v>
      </c>
      <c r="F208" s="32" t="s">
        <v>628</v>
      </c>
      <c r="G208" s="31" t="s">
        <v>77</v>
      </c>
      <c r="H208" s="33">
        <v>0.23</v>
      </c>
    </row>
    <row r="209" spans="1:8" ht="28.8" x14ac:dyDescent="0.3">
      <c r="A209" s="30">
        <v>8352</v>
      </c>
      <c r="B209" s="31" t="s">
        <v>625</v>
      </c>
      <c r="C209" s="31" t="s">
        <v>631</v>
      </c>
      <c r="D209" s="31" t="s">
        <v>632</v>
      </c>
      <c r="E209" s="31" t="s">
        <v>205</v>
      </c>
      <c r="F209" s="32" t="s">
        <v>628</v>
      </c>
      <c r="G209" s="31" t="s">
        <v>77</v>
      </c>
      <c r="H209" s="33">
        <v>0.6</v>
      </c>
    </row>
    <row r="210" spans="1:8" x14ac:dyDescent="0.3">
      <c r="A210" s="30">
        <v>8353</v>
      </c>
      <c r="B210" s="31" t="s">
        <v>625</v>
      </c>
      <c r="C210" s="31" t="s">
        <v>633</v>
      </c>
      <c r="D210" s="31" t="s">
        <v>634</v>
      </c>
      <c r="E210" s="31" t="s">
        <v>205</v>
      </c>
      <c r="F210" s="32" t="s">
        <v>628</v>
      </c>
      <c r="G210" s="31" t="s">
        <v>77</v>
      </c>
      <c r="H210" s="33">
        <v>0.66</v>
      </c>
    </row>
    <row r="211" spans="1:8" x14ac:dyDescent="0.3">
      <c r="A211" s="30">
        <v>8354</v>
      </c>
      <c r="B211" s="31" t="s">
        <v>625</v>
      </c>
      <c r="C211" s="31" t="s">
        <v>635</v>
      </c>
      <c r="D211" s="31" t="s">
        <v>636</v>
      </c>
      <c r="E211" s="31" t="s">
        <v>205</v>
      </c>
      <c r="F211" s="32" t="s">
        <v>628</v>
      </c>
      <c r="G211" s="31" t="s">
        <v>77</v>
      </c>
      <c r="H211" s="33">
        <v>0.97</v>
      </c>
    </row>
    <row r="212" spans="1:8" x14ac:dyDescent="0.3">
      <c r="A212" s="34">
        <v>8355</v>
      </c>
      <c r="B212" s="31" t="s">
        <v>625</v>
      </c>
      <c r="C212" s="31" t="s">
        <v>637</v>
      </c>
      <c r="D212" s="31" t="s">
        <v>638</v>
      </c>
      <c r="E212" s="31" t="s">
        <v>205</v>
      </c>
      <c r="F212" s="32" t="s">
        <v>628</v>
      </c>
      <c r="G212" s="31" t="s">
        <v>77</v>
      </c>
      <c r="H212" s="33">
        <v>1.8</v>
      </c>
    </row>
    <row r="213" spans="1:8" x14ac:dyDescent="0.3">
      <c r="A213" s="30">
        <v>8356</v>
      </c>
      <c r="B213" s="31" t="s">
        <v>639</v>
      </c>
      <c r="C213" s="31" t="s">
        <v>640</v>
      </c>
      <c r="D213" s="31" t="s">
        <v>641</v>
      </c>
      <c r="E213" s="31" t="s">
        <v>205</v>
      </c>
      <c r="F213" s="32" t="s">
        <v>628</v>
      </c>
      <c r="G213" s="31" t="s">
        <v>77</v>
      </c>
      <c r="H213" s="33">
        <v>0.28000000000000003</v>
      </c>
    </row>
    <row r="214" spans="1:8" x14ac:dyDescent="0.3">
      <c r="A214" s="30">
        <v>8357</v>
      </c>
      <c r="B214" s="31" t="s">
        <v>639</v>
      </c>
      <c r="C214" s="31" t="s">
        <v>642</v>
      </c>
      <c r="D214" s="31" t="s">
        <v>643</v>
      </c>
      <c r="E214" s="31" t="s">
        <v>205</v>
      </c>
      <c r="F214" s="32" t="s">
        <v>628</v>
      </c>
      <c r="G214" s="31" t="s">
        <v>77</v>
      </c>
      <c r="H214" s="33">
        <v>0.32</v>
      </c>
    </row>
    <row r="215" spans="1:8" x14ac:dyDescent="0.3">
      <c r="A215" s="30">
        <v>8358</v>
      </c>
      <c r="B215" s="31" t="s">
        <v>639</v>
      </c>
      <c r="C215" s="31" t="s">
        <v>644</v>
      </c>
      <c r="D215" s="31" t="s">
        <v>645</v>
      </c>
      <c r="E215" s="31" t="s">
        <v>205</v>
      </c>
      <c r="F215" s="32" t="s">
        <v>628</v>
      </c>
      <c r="G215" s="31" t="s">
        <v>77</v>
      </c>
      <c r="H215" s="33">
        <v>1.1100000000000001</v>
      </c>
    </row>
    <row r="216" spans="1:8" x14ac:dyDescent="0.3">
      <c r="A216" s="30">
        <v>8359</v>
      </c>
      <c r="B216" s="31" t="s">
        <v>639</v>
      </c>
      <c r="C216" s="31" t="s">
        <v>646</v>
      </c>
      <c r="D216" s="31" t="s">
        <v>647</v>
      </c>
      <c r="E216" s="31" t="s">
        <v>205</v>
      </c>
      <c r="F216" s="32" t="s">
        <v>628</v>
      </c>
      <c r="G216" s="31" t="s">
        <v>77</v>
      </c>
      <c r="H216" s="33">
        <v>1.18</v>
      </c>
    </row>
    <row r="217" spans="1:8" x14ac:dyDescent="0.3">
      <c r="A217" s="30">
        <v>8360</v>
      </c>
      <c r="B217" s="31" t="s">
        <v>639</v>
      </c>
      <c r="C217" s="31" t="s">
        <v>648</v>
      </c>
      <c r="D217" s="31" t="s">
        <v>649</v>
      </c>
      <c r="E217" s="31" t="s">
        <v>205</v>
      </c>
      <c r="F217" s="32" t="s">
        <v>628</v>
      </c>
      <c r="G217" s="31" t="s">
        <v>77</v>
      </c>
      <c r="H217" s="33">
        <v>1.82</v>
      </c>
    </row>
    <row r="218" spans="1:8" x14ac:dyDescent="0.3">
      <c r="A218" s="30">
        <v>8361</v>
      </c>
      <c r="B218" s="31" t="s">
        <v>639</v>
      </c>
      <c r="C218" s="31" t="s">
        <v>650</v>
      </c>
      <c r="D218" s="31" t="s">
        <v>651</v>
      </c>
      <c r="E218" s="31" t="s">
        <v>205</v>
      </c>
      <c r="F218" s="32" t="s">
        <v>628</v>
      </c>
      <c r="G218" s="31" t="s">
        <v>77</v>
      </c>
      <c r="H218" s="33">
        <v>3.48</v>
      </c>
    </row>
    <row r="219" spans="1:8" x14ac:dyDescent="0.3">
      <c r="A219" s="30">
        <v>8380</v>
      </c>
      <c r="B219" s="31" t="s">
        <v>652</v>
      </c>
      <c r="C219" s="31" t="s">
        <v>653</v>
      </c>
      <c r="D219" s="31" t="s">
        <v>654</v>
      </c>
      <c r="E219" s="31" t="s">
        <v>655</v>
      </c>
      <c r="F219" s="32" t="s">
        <v>656</v>
      </c>
      <c r="G219" s="31" t="s">
        <v>77</v>
      </c>
      <c r="H219" s="33">
        <v>43.49</v>
      </c>
    </row>
    <row r="220" spans="1:8" ht="28.8" x14ac:dyDescent="0.3">
      <c r="A220" s="30">
        <v>8381</v>
      </c>
      <c r="B220" s="31" t="s">
        <v>652</v>
      </c>
      <c r="C220" s="31" t="s">
        <v>657</v>
      </c>
      <c r="D220" s="31" t="s">
        <v>658</v>
      </c>
      <c r="E220" s="31" t="s">
        <v>659</v>
      </c>
      <c r="F220" s="32" t="s">
        <v>656</v>
      </c>
      <c r="G220" s="31" t="s">
        <v>77</v>
      </c>
      <c r="H220" s="33">
        <v>62.21</v>
      </c>
    </row>
    <row r="221" spans="1:8" ht="28.8" x14ac:dyDescent="0.3">
      <c r="A221" s="30">
        <v>8382</v>
      </c>
      <c r="B221" s="31" t="s">
        <v>652</v>
      </c>
      <c r="C221" s="31" t="s">
        <v>660</v>
      </c>
      <c r="D221" s="31" t="s">
        <v>661</v>
      </c>
      <c r="E221" s="31" t="s">
        <v>662</v>
      </c>
      <c r="F221" s="32" t="s">
        <v>663</v>
      </c>
      <c r="G221" s="31" t="s">
        <v>77</v>
      </c>
      <c r="H221" s="33">
        <v>69.08</v>
      </c>
    </row>
    <row r="222" spans="1:8" ht="28.8" x14ac:dyDescent="0.3">
      <c r="A222" s="34">
        <v>8383</v>
      </c>
      <c r="B222" s="31" t="s">
        <v>652</v>
      </c>
      <c r="C222" s="31" t="s">
        <v>664</v>
      </c>
      <c r="D222" s="31" t="s">
        <v>665</v>
      </c>
      <c r="E222" s="31" t="s">
        <v>666</v>
      </c>
      <c r="F222" s="32" t="s">
        <v>663</v>
      </c>
      <c r="G222" s="31" t="s">
        <v>77</v>
      </c>
      <c r="H222" s="33">
        <v>170.79</v>
      </c>
    </row>
    <row r="223" spans="1:8" ht="28.8" x14ac:dyDescent="0.3">
      <c r="A223" s="30">
        <v>8384</v>
      </c>
      <c r="B223" s="31" t="s">
        <v>652</v>
      </c>
      <c r="C223" s="31" t="s">
        <v>667</v>
      </c>
      <c r="D223" s="31" t="s">
        <v>668</v>
      </c>
      <c r="E223" s="31" t="s">
        <v>669</v>
      </c>
      <c r="F223" s="32" t="s">
        <v>663</v>
      </c>
      <c r="G223" s="31" t="s">
        <v>77</v>
      </c>
      <c r="H223" s="33">
        <v>208.16</v>
      </c>
    </row>
    <row r="224" spans="1:8" x14ac:dyDescent="0.3">
      <c r="A224" s="30">
        <v>8390</v>
      </c>
      <c r="B224" s="31" t="s">
        <v>670</v>
      </c>
      <c r="C224" s="31" t="s">
        <v>671</v>
      </c>
      <c r="D224" s="31" t="s">
        <v>672</v>
      </c>
      <c r="E224" s="31" t="s">
        <v>673</v>
      </c>
      <c r="F224" s="32" t="s">
        <v>674</v>
      </c>
      <c r="G224" s="31" t="s">
        <v>77</v>
      </c>
      <c r="H224" s="33">
        <v>37.31</v>
      </c>
    </row>
    <row r="225" spans="1:8" ht="28.8" x14ac:dyDescent="0.3">
      <c r="A225" s="30">
        <v>8391</v>
      </c>
      <c r="B225" s="31" t="s">
        <v>670</v>
      </c>
      <c r="C225" s="31" t="s">
        <v>675</v>
      </c>
      <c r="D225" s="31" t="s">
        <v>676</v>
      </c>
      <c r="E225" s="31" t="s">
        <v>240</v>
      </c>
      <c r="F225" s="32" t="s">
        <v>674</v>
      </c>
      <c r="G225" s="31" t="s">
        <v>77</v>
      </c>
      <c r="H225" s="33">
        <v>59.65</v>
      </c>
    </row>
    <row r="226" spans="1:8" ht="28.8" x14ac:dyDescent="0.3">
      <c r="A226" s="30">
        <v>8392</v>
      </c>
      <c r="B226" s="31" t="s">
        <v>670</v>
      </c>
      <c r="C226" s="31" t="s">
        <v>677</v>
      </c>
      <c r="D226" s="31" t="s">
        <v>661</v>
      </c>
      <c r="E226" s="31" t="s">
        <v>546</v>
      </c>
      <c r="F226" s="32" t="s">
        <v>678</v>
      </c>
      <c r="G226" s="31" t="s">
        <v>77</v>
      </c>
      <c r="H226" s="33">
        <v>67.540000000000006</v>
      </c>
    </row>
    <row r="227" spans="1:8" ht="28.8" x14ac:dyDescent="0.3">
      <c r="A227" s="30">
        <v>8393</v>
      </c>
      <c r="B227" s="31" t="s">
        <v>670</v>
      </c>
      <c r="C227" s="31" t="s">
        <v>679</v>
      </c>
      <c r="D227" s="31" t="s">
        <v>680</v>
      </c>
      <c r="E227" s="31" t="s">
        <v>681</v>
      </c>
      <c r="F227" s="32" t="s">
        <v>678</v>
      </c>
      <c r="G227" s="31" t="s">
        <v>77</v>
      </c>
      <c r="H227" s="33">
        <v>76.62</v>
      </c>
    </row>
    <row r="228" spans="1:8" ht="28.8" x14ac:dyDescent="0.3">
      <c r="A228" s="30">
        <v>8394</v>
      </c>
      <c r="B228" s="31" t="s">
        <v>670</v>
      </c>
      <c r="C228" s="31" t="s">
        <v>682</v>
      </c>
      <c r="D228" s="31" t="s">
        <v>683</v>
      </c>
      <c r="E228" s="31" t="s">
        <v>684</v>
      </c>
      <c r="F228" s="32" t="s">
        <v>678</v>
      </c>
      <c r="G228" s="31" t="s">
        <v>77</v>
      </c>
      <c r="H228" s="33">
        <v>95.09</v>
      </c>
    </row>
    <row r="229" spans="1:8" ht="28.8" x14ac:dyDescent="0.3">
      <c r="A229" s="30">
        <v>8395</v>
      </c>
      <c r="B229" s="31" t="s">
        <v>670</v>
      </c>
      <c r="C229" s="31" t="s">
        <v>685</v>
      </c>
      <c r="D229" s="31" t="s">
        <v>686</v>
      </c>
      <c r="E229" s="31" t="s">
        <v>687</v>
      </c>
      <c r="F229" s="32" t="s">
        <v>678</v>
      </c>
      <c r="G229" s="31" t="s">
        <v>77</v>
      </c>
      <c r="H229" s="33">
        <v>109.99</v>
      </c>
    </row>
    <row r="230" spans="1:8" ht="28.8" x14ac:dyDescent="0.3">
      <c r="A230" s="30">
        <v>8396</v>
      </c>
      <c r="B230" s="31" t="s">
        <v>670</v>
      </c>
      <c r="C230" s="31" t="s">
        <v>688</v>
      </c>
      <c r="D230" s="31" t="s">
        <v>689</v>
      </c>
      <c r="E230" s="31" t="s">
        <v>690</v>
      </c>
      <c r="F230" s="32" t="s">
        <v>678</v>
      </c>
      <c r="G230" s="31" t="s">
        <v>77</v>
      </c>
      <c r="H230" s="33">
        <v>118.5</v>
      </c>
    </row>
    <row r="231" spans="1:8" ht="28.8" x14ac:dyDescent="0.3">
      <c r="A231" s="30">
        <v>8397</v>
      </c>
      <c r="B231" s="31" t="s">
        <v>670</v>
      </c>
      <c r="C231" s="31" t="s">
        <v>691</v>
      </c>
      <c r="D231" s="31" t="s">
        <v>692</v>
      </c>
      <c r="E231" s="31" t="s">
        <v>693</v>
      </c>
      <c r="F231" s="32" t="s">
        <v>678</v>
      </c>
      <c r="G231" s="31" t="s">
        <v>77</v>
      </c>
      <c r="H231" s="33">
        <v>148.26</v>
      </c>
    </row>
    <row r="232" spans="1:8" ht="28.8" x14ac:dyDescent="0.3">
      <c r="A232" s="34">
        <v>8398</v>
      </c>
      <c r="B232" s="31" t="s">
        <v>670</v>
      </c>
      <c r="C232" s="31" t="s">
        <v>694</v>
      </c>
      <c r="D232" s="31" t="s">
        <v>695</v>
      </c>
      <c r="E232" s="31" t="s">
        <v>696</v>
      </c>
      <c r="F232" s="32" t="s">
        <v>678</v>
      </c>
      <c r="G232" s="31" t="s">
        <v>77</v>
      </c>
      <c r="H232" s="33">
        <v>211.41</v>
      </c>
    </row>
    <row r="233" spans="1:8" ht="43.2" x14ac:dyDescent="0.3">
      <c r="A233" s="30">
        <v>8399</v>
      </c>
      <c r="B233" s="31" t="s">
        <v>697</v>
      </c>
      <c r="C233" s="31" t="s">
        <v>698</v>
      </c>
      <c r="D233" s="31" t="s">
        <v>699</v>
      </c>
      <c r="E233" s="31" t="s">
        <v>546</v>
      </c>
      <c r="F233" s="32" t="s">
        <v>700</v>
      </c>
      <c r="G233" s="31" t="s">
        <v>77</v>
      </c>
      <c r="H233" s="33">
        <v>53.37</v>
      </c>
    </row>
    <row r="234" spans="1:8" ht="28.8" x14ac:dyDescent="0.3">
      <c r="A234" s="30">
        <v>8400</v>
      </c>
      <c r="B234" s="31" t="s">
        <v>697</v>
      </c>
      <c r="C234" s="31" t="s">
        <v>701</v>
      </c>
      <c r="D234" s="31"/>
      <c r="E234" s="31" t="s">
        <v>702</v>
      </c>
      <c r="F234" s="32" t="s">
        <v>703</v>
      </c>
      <c r="G234" s="31" t="s">
        <v>77</v>
      </c>
      <c r="H234" s="33">
        <v>71.05</v>
      </c>
    </row>
    <row r="235" spans="1:8" ht="28.8" x14ac:dyDescent="0.3">
      <c r="A235" s="30">
        <v>8401</v>
      </c>
      <c r="B235" s="31" t="s">
        <v>704</v>
      </c>
      <c r="C235" s="31" t="s">
        <v>705</v>
      </c>
      <c r="D235" s="31" t="s">
        <v>706</v>
      </c>
      <c r="E235" s="31" t="s">
        <v>707</v>
      </c>
      <c r="F235" s="32" t="s">
        <v>708</v>
      </c>
      <c r="G235" s="31" t="s">
        <v>77</v>
      </c>
      <c r="H235" s="33">
        <v>62.62</v>
      </c>
    </row>
    <row r="236" spans="1:8" ht="28.8" x14ac:dyDescent="0.3">
      <c r="A236" s="30">
        <v>8410</v>
      </c>
      <c r="B236" s="31" t="s">
        <v>709</v>
      </c>
      <c r="C236" s="31" t="s">
        <v>710</v>
      </c>
      <c r="D236" s="31" t="s">
        <v>711</v>
      </c>
      <c r="E236" s="31" t="s">
        <v>110</v>
      </c>
      <c r="F236" s="32" t="s">
        <v>712</v>
      </c>
      <c r="G236" s="31" t="s">
        <v>77</v>
      </c>
      <c r="H236" s="33">
        <v>2.78</v>
      </c>
    </row>
    <row r="237" spans="1:8" ht="43.2" x14ac:dyDescent="0.3">
      <c r="A237" s="30">
        <v>8411</v>
      </c>
      <c r="B237" s="31" t="s">
        <v>709</v>
      </c>
      <c r="C237" s="31" t="s">
        <v>713</v>
      </c>
      <c r="D237" s="31" t="s">
        <v>714</v>
      </c>
      <c r="E237" s="31" t="s">
        <v>342</v>
      </c>
      <c r="F237" s="32" t="s">
        <v>715</v>
      </c>
      <c r="G237" s="31" t="s">
        <v>77</v>
      </c>
      <c r="H237" s="33">
        <v>3.72</v>
      </c>
    </row>
    <row r="238" spans="1:8" ht="43.2" x14ac:dyDescent="0.3">
      <c r="A238" s="30">
        <v>8412</v>
      </c>
      <c r="B238" s="31" t="s">
        <v>716</v>
      </c>
      <c r="C238" s="31" t="s">
        <v>717</v>
      </c>
      <c r="D238" s="31" t="s">
        <v>718</v>
      </c>
      <c r="E238" s="31" t="s">
        <v>75</v>
      </c>
      <c r="F238" s="32" t="s">
        <v>715</v>
      </c>
      <c r="G238" s="31" t="s">
        <v>77</v>
      </c>
      <c r="H238" s="33">
        <v>9.89</v>
      </c>
    </row>
    <row r="239" spans="1:8" ht="43.2" x14ac:dyDescent="0.3">
      <c r="A239" s="30">
        <v>8413</v>
      </c>
      <c r="B239" s="31" t="s">
        <v>716</v>
      </c>
      <c r="C239" s="31" t="s">
        <v>719</v>
      </c>
      <c r="D239" s="31" t="s">
        <v>720</v>
      </c>
      <c r="E239" s="31" t="s">
        <v>141</v>
      </c>
      <c r="F239" s="32" t="s">
        <v>721</v>
      </c>
      <c r="G239" s="31" t="s">
        <v>77</v>
      </c>
      <c r="H239" s="33">
        <v>20.420000000000002</v>
      </c>
    </row>
    <row r="240" spans="1:8" x14ac:dyDescent="0.3">
      <c r="A240" s="30">
        <v>8414</v>
      </c>
      <c r="B240" s="31" t="s">
        <v>722</v>
      </c>
      <c r="C240" s="31" t="s">
        <v>723</v>
      </c>
      <c r="D240" s="31" t="s">
        <v>724</v>
      </c>
      <c r="E240" s="31" t="s">
        <v>725</v>
      </c>
      <c r="F240" s="32" t="s">
        <v>726</v>
      </c>
      <c r="G240" s="31" t="s">
        <v>77</v>
      </c>
      <c r="H240" s="33">
        <v>82.58</v>
      </c>
    </row>
    <row r="241" spans="1:8" ht="28.8" x14ac:dyDescent="0.3">
      <c r="A241" s="30">
        <v>8419</v>
      </c>
      <c r="B241" s="31" t="s">
        <v>727</v>
      </c>
      <c r="C241" s="31" t="s">
        <v>728</v>
      </c>
      <c r="D241" s="31" t="s">
        <v>729</v>
      </c>
      <c r="E241" s="31" t="s">
        <v>205</v>
      </c>
      <c r="F241" s="32" t="s">
        <v>730</v>
      </c>
      <c r="G241" s="31" t="s">
        <v>77</v>
      </c>
      <c r="H241" s="33">
        <v>0.98</v>
      </c>
    </row>
    <row r="242" spans="1:8" x14ac:dyDescent="0.3">
      <c r="A242" s="34">
        <v>8420</v>
      </c>
      <c r="B242" s="31" t="s">
        <v>731</v>
      </c>
      <c r="C242" s="31" t="s">
        <v>732</v>
      </c>
      <c r="D242" s="31"/>
      <c r="E242" s="31" t="s">
        <v>707</v>
      </c>
      <c r="F242" s="32" t="s">
        <v>726</v>
      </c>
      <c r="G242" s="31" t="s">
        <v>77</v>
      </c>
      <c r="H242" s="33">
        <v>61.22</v>
      </c>
    </row>
    <row r="243" spans="1:8" x14ac:dyDescent="0.3">
      <c r="A243" s="30">
        <v>8421</v>
      </c>
      <c r="B243" s="31" t="s">
        <v>733</v>
      </c>
      <c r="C243" s="31">
        <v>44234</v>
      </c>
      <c r="D243" s="31" t="s">
        <v>734</v>
      </c>
      <c r="E243" s="31" t="s">
        <v>342</v>
      </c>
      <c r="F243" s="32" t="s">
        <v>735</v>
      </c>
      <c r="G243" s="31" t="s">
        <v>77</v>
      </c>
      <c r="H243" s="33">
        <v>1.39</v>
      </c>
    </row>
    <row r="244" spans="1:8" x14ac:dyDescent="0.3">
      <c r="A244" s="30">
        <v>8423</v>
      </c>
      <c r="B244" s="31" t="s">
        <v>736</v>
      </c>
      <c r="C244" s="31" t="s">
        <v>737</v>
      </c>
      <c r="D244" s="31" t="s">
        <v>738</v>
      </c>
      <c r="E244" s="31" t="s">
        <v>165</v>
      </c>
      <c r="F244" s="32"/>
      <c r="G244" s="31" t="s">
        <v>77</v>
      </c>
      <c r="H244" s="33">
        <v>94.46</v>
      </c>
    </row>
    <row r="245" spans="1:8" x14ac:dyDescent="0.3">
      <c r="A245" s="30">
        <v>8424</v>
      </c>
      <c r="B245" s="31" t="s">
        <v>736</v>
      </c>
      <c r="C245" s="31" t="s">
        <v>739</v>
      </c>
      <c r="D245" s="31" t="s">
        <v>740</v>
      </c>
      <c r="E245" s="31" t="s">
        <v>165</v>
      </c>
      <c r="F245" s="32"/>
      <c r="G245" s="31" t="s">
        <v>77</v>
      </c>
      <c r="H245" s="33">
        <v>129.97999999999999</v>
      </c>
    </row>
    <row r="246" spans="1:8" ht="43.2" x14ac:dyDescent="0.3">
      <c r="A246" s="30">
        <v>8425</v>
      </c>
      <c r="B246" s="31" t="s">
        <v>741</v>
      </c>
      <c r="C246" s="31" t="s">
        <v>742</v>
      </c>
      <c r="D246" s="31" t="s">
        <v>743</v>
      </c>
      <c r="E246" s="31" t="s">
        <v>114</v>
      </c>
      <c r="F246" s="32" t="s">
        <v>744</v>
      </c>
      <c r="G246" s="31" t="s">
        <v>77</v>
      </c>
      <c r="H246" s="33">
        <v>4.47</v>
      </c>
    </row>
    <row r="247" spans="1:8" x14ac:dyDescent="0.3">
      <c r="A247" s="30">
        <v>8430</v>
      </c>
      <c r="B247" s="31" t="s">
        <v>745</v>
      </c>
      <c r="C247" s="31" t="s">
        <v>746</v>
      </c>
      <c r="D247" s="31" t="s">
        <v>747</v>
      </c>
      <c r="E247" s="31" t="s">
        <v>339</v>
      </c>
      <c r="F247" s="32" t="s">
        <v>748</v>
      </c>
      <c r="G247" s="31" t="s">
        <v>77</v>
      </c>
      <c r="H247" s="33">
        <v>13.55</v>
      </c>
    </row>
    <row r="248" spans="1:8" ht="28.8" x14ac:dyDescent="0.3">
      <c r="A248" s="30">
        <v>8431</v>
      </c>
      <c r="B248" s="31" t="s">
        <v>749</v>
      </c>
      <c r="C248" s="31" t="s">
        <v>750</v>
      </c>
      <c r="D248" s="31" t="s">
        <v>751</v>
      </c>
      <c r="E248" s="31" t="s">
        <v>752</v>
      </c>
      <c r="F248" s="32" t="s">
        <v>753</v>
      </c>
      <c r="G248" s="31" t="s">
        <v>77</v>
      </c>
      <c r="H248" s="33">
        <v>146.53</v>
      </c>
    </row>
    <row r="249" spans="1:8" ht="28.8" x14ac:dyDescent="0.3">
      <c r="A249" s="30">
        <v>8432</v>
      </c>
      <c r="B249" s="31" t="s">
        <v>749</v>
      </c>
      <c r="C249" s="31" t="s">
        <v>754</v>
      </c>
      <c r="D249" s="31" t="s">
        <v>755</v>
      </c>
      <c r="E249" s="31" t="s">
        <v>423</v>
      </c>
      <c r="F249" s="32" t="s">
        <v>756</v>
      </c>
      <c r="G249" s="31" t="s">
        <v>77</v>
      </c>
      <c r="H249" s="33">
        <v>225.42</v>
      </c>
    </row>
    <row r="250" spans="1:8" x14ac:dyDescent="0.3">
      <c r="A250" s="30">
        <v>8433</v>
      </c>
      <c r="B250" s="31" t="s">
        <v>749</v>
      </c>
      <c r="C250" s="31" t="s">
        <v>757</v>
      </c>
      <c r="D250" s="31" t="s">
        <v>758</v>
      </c>
      <c r="E250" s="31" t="s">
        <v>270</v>
      </c>
      <c r="F250" s="32" t="s">
        <v>759</v>
      </c>
      <c r="G250" s="31" t="s">
        <v>77</v>
      </c>
      <c r="H250" s="33">
        <v>331.93</v>
      </c>
    </row>
    <row r="251" spans="1:8" ht="28.8" x14ac:dyDescent="0.3">
      <c r="A251" s="30">
        <v>8434</v>
      </c>
      <c r="B251" s="31" t="s">
        <v>749</v>
      </c>
      <c r="C251" s="31" t="s">
        <v>760</v>
      </c>
      <c r="D251" s="31" t="s">
        <v>761</v>
      </c>
      <c r="E251" s="31" t="s">
        <v>291</v>
      </c>
      <c r="F251" s="32" t="s">
        <v>762</v>
      </c>
      <c r="G251" s="31" t="s">
        <v>77</v>
      </c>
      <c r="H251" s="33">
        <v>337.67</v>
      </c>
    </row>
    <row r="252" spans="1:8" ht="28.8" x14ac:dyDescent="0.3">
      <c r="A252" s="34">
        <v>8436</v>
      </c>
      <c r="B252" s="31" t="s">
        <v>763</v>
      </c>
      <c r="C252" s="31" t="s">
        <v>764</v>
      </c>
      <c r="D252" s="31"/>
      <c r="E252" s="31" t="s">
        <v>765</v>
      </c>
      <c r="F252" s="32" t="s">
        <v>748</v>
      </c>
      <c r="G252" s="31" t="s">
        <v>77</v>
      </c>
      <c r="H252" s="33">
        <v>143.46</v>
      </c>
    </row>
    <row r="253" spans="1:8" x14ac:dyDescent="0.3">
      <c r="A253" s="30">
        <v>8437</v>
      </c>
      <c r="B253" s="31" t="s">
        <v>763</v>
      </c>
      <c r="C253" s="31" t="s">
        <v>766</v>
      </c>
      <c r="D253" s="31"/>
      <c r="E253" s="31" t="s">
        <v>765</v>
      </c>
      <c r="F253" s="32" t="s">
        <v>748</v>
      </c>
      <c r="G253" s="31" t="s">
        <v>77</v>
      </c>
      <c r="H253" s="33">
        <v>204.01</v>
      </c>
    </row>
    <row r="254" spans="1:8" ht="28.8" x14ac:dyDescent="0.3">
      <c r="A254" s="30">
        <v>8438</v>
      </c>
      <c r="B254" s="31" t="s">
        <v>763</v>
      </c>
      <c r="C254" s="31" t="s">
        <v>767</v>
      </c>
      <c r="D254" s="31"/>
      <c r="E254" s="31" t="s">
        <v>522</v>
      </c>
      <c r="F254" s="32"/>
      <c r="G254" s="31" t="s">
        <v>77</v>
      </c>
      <c r="H254" s="33">
        <v>320.54000000000002</v>
      </c>
    </row>
    <row r="255" spans="1:8" x14ac:dyDescent="0.3">
      <c r="A255" s="30">
        <v>8439</v>
      </c>
      <c r="B255" s="31" t="s">
        <v>763</v>
      </c>
      <c r="C255" s="31" t="s">
        <v>768</v>
      </c>
      <c r="D255" s="31"/>
      <c r="E255" s="31" t="s">
        <v>769</v>
      </c>
      <c r="F255" s="32" t="s">
        <v>770</v>
      </c>
      <c r="G255" s="31" t="s">
        <v>77</v>
      </c>
      <c r="H255" s="33">
        <v>505.25</v>
      </c>
    </row>
    <row r="256" spans="1:8" x14ac:dyDescent="0.3">
      <c r="A256" s="30">
        <v>8440</v>
      </c>
      <c r="B256" s="31" t="s">
        <v>771</v>
      </c>
      <c r="C256" s="31" t="s">
        <v>772</v>
      </c>
      <c r="D256" s="31" t="s">
        <v>773</v>
      </c>
      <c r="E256" s="31" t="s">
        <v>774</v>
      </c>
      <c r="F256" s="32"/>
      <c r="G256" s="31" t="s">
        <v>77</v>
      </c>
      <c r="H256" s="33">
        <v>16.100000000000001</v>
      </c>
    </row>
    <row r="257" spans="1:8" x14ac:dyDescent="0.3">
      <c r="A257" s="30">
        <v>8441</v>
      </c>
      <c r="B257" s="31" t="s">
        <v>771</v>
      </c>
      <c r="C257" s="31" t="s">
        <v>775</v>
      </c>
      <c r="D257" s="31" t="s">
        <v>776</v>
      </c>
      <c r="E257" s="31" t="s">
        <v>240</v>
      </c>
      <c r="F257" s="32"/>
      <c r="G257" s="31" t="s">
        <v>77</v>
      </c>
      <c r="H257" s="33">
        <v>24.54</v>
      </c>
    </row>
    <row r="258" spans="1:8" ht="28.8" x14ac:dyDescent="0.3">
      <c r="A258" s="30">
        <v>8442</v>
      </c>
      <c r="B258" s="31" t="s">
        <v>771</v>
      </c>
      <c r="C258" s="31" t="s">
        <v>777</v>
      </c>
      <c r="D258" s="31" t="s">
        <v>778</v>
      </c>
      <c r="E258" s="31" t="s">
        <v>779</v>
      </c>
      <c r="F258" s="32"/>
      <c r="G258" s="31" t="s">
        <v>77</v>
      </c>
      <c r="H258" s="33">
        <v>47.99</v>
      </c>
    </row>
    <row r="259" spans="1:8" ht="28.8" x14ac:dyDescent="0.3">
      <c r="A259" s="30">
        <v>8445</v>
      </c>
      <c r="B259" s="31" t="s">
        <v>780</v>
      </c>
      <c r="C259" s="31" t="s">
        <v>781</v>
      </c>
      <c r="D259" s="31" t="s">
        <v>778</v>
      </c>
      <c r="E259" s="31" t="s">
        <v>782</v>
      </c>
      <c r="F259" s="32"/>
      <c r="G259" s="31" t="s">
        <v>77</v>
      </c>
      <c r="H259" s="33">
        <v>92.74</v>
      </c>
    </row>
    <row r="260" spans="1:8" x14ac:dyDescent="0.3">
      <c r="A260" s="30">
        <v>8446</v>
      </c>
      <c r="B260" s="31" t="s">
        <v>783</v>
      </c>
      <c r="C260" s="31" t="s">
        <v>784</v>
      </c>
      <c r="D260" s="31" t="s">
        <v>785</v>
      </c>
      <c r="E260" s="31" t="s">
        <v>110</v>
      </c>
      <c r="F260" s="32" t="s">
        <v>786</v>
      </c>
      <c r="G260" s="31" t="s">
        <v>77</v>
      </c>
      <c r="H260" s="33">
        <v>2.93</v>
      </c>
    </row>
    <row r="261" spans="1:8" ht="28.8" x14ac:dyDescent="0.3">
      <c r="A261" s="30">
        <v>8447</v>
      </c>
      <c r="B261" s="31" t="s">
        <v>787</v>
      </c>
      <c r="C261" s="31" t="s">
        <v>788</v>
      </c>
      <c r="D261" s="31" t="s">
        <v>789</v>
      </c>
      <c r="E261" s="31" t="s">
        <v>790</v>
      </c>
      <c r="F261" s="32" t="s">
        <v>735</v>
      </c>
      <c r="G261" s="31" t="s">
        <v>77</v>
      </c>
      <c r="H261" s="33">
        <v>28.84</v>
      </c>
    </row>
    <row r="262" spans="1:8" ht="28.8" x14ac:dyDescent="0.3">
      <c r="A262" s="34">
        <v>8450</v>
      </c>
      <c r="B262" s="31" t="s">
        <v>791</v>
      </c>
      <c r="C262" s="31" t="s">
        <v>792</v>
      </c>
      <c r="D262" s="31" t="s">
        <v>793</v>
      </c>
      <c r="E262" s="31" t="s">
        <v>205</v>
      </c>
      <c r="F262" s="32" t="s">
        <v>794</v>
      </c>
      <c r="G262" s="31" t="s">
        <v>77</v>
      </c>
      <c r="H262" s="33">
        <v>15.31</v>
      </c>
    </row>
    <row r="263" spans="1:8" ht="28.8" x14ac:dyDescent="0.3">
      <c r="A263" s="30">
        <v>8451</v>
      </c>
      <c r="B263" s="31" t="s">
        <v>791</v>
      </c>
      <c r="C263" s="31" t="s">
        <v>795</v>
      </c>
      <c r="D263" s="31" t="s">
        <v>796</v>
      </c>
      <c r="E263" s="31" t="s">
        <v>205</v>
      </c>
      <c r="F263" s="32" t="s">
        <v>797</v>
      </c>
      <c r="G263" s="31" t="s">
        <v>77</v>
      </c>
      <c r="H263" s="33">
        <v>17.7</v>
      </c>
    </row>
    <row r="264" spans="1:8" x14ac:dyDescent="0.3">
      <c r="A264" s="30">
        <v>8452</v>
      </c>
      <c r="B264" s="31" t="s">
        <v>798</v>
      </c>
      <c r="C264" s="31" t="s">
        <v>799</v>
      </c>
      <c r="D264" s="31" t="s">
        <v>800</v>
      </c>
      <c r="E264" s="31" t="s">
        <v>205</v>
      </c>
      <c r="F264" s="32" t="s">
        <v>801</v>
      </c>
      <c r="G264" s="31" t="s">
        <v>77</v>
      </c>
      <c r="H264" s="33">
        <v>14.8</v>
      </c>
    </row>
    <row r="265" spans="1:8" ht="28.8" x14ac:dyDescent="0.3">
      <c r="A265" s="30">
        <v>8453</v>
      </c>
      <c r="B265" s="31" t="s">
        <v>798</v>
      </c>
      <c r="C265" s="31" t="s">
        <v>802</v>
      </c>
      <c r="D265" s="31" t="s">
        <v>803</v>
      </c>
      <c r="E265" s="31" t="s">
        <v>205</v>
      </c>
      <c r="F265" s="32" t="s">
        <v>804</v>
      </c>
      <c r="G265" s="31" t="s">
        <v>77</v>
      </c>
      <c r="H265" s="33">
        <v>25.89</v>
      </c>
    </row>
    <row r="266" spans="1:8" x14ac:dyDescent="0.3">
      <c r="A266" s="30">
        <v>8455</v>
      </c>
      <c r="B266" s="31" t="s">
        <v>805</v>
      </c>
      <c r="C266" s="31" t="s">
        <v>806</v>
      </c>
      <c r="D266" s="31" t="s">
        <v>807</v>
      </c>
      <c r="E266" s="31" t="s">
        <v>808</v>
      </c>
      <c r="F266" s="32" t="s">
        <v>809</v>
      </c>
      <c r="G266" s="31" t="s">
        <v>77</v>
      </c>
      <c r="H266" s="33">
        <v>5.0199999999999996</v>
      </c>
    </row>
    <row r="267" spans="1:8" x14ac:dyDescent="0.3">
      <c r="A267" s="30">
        <v>8456</v>
      </c>
      <c r="B267" s="31" t="s">
        <v>805</v>
      </c>
      <c r="C267" s="31" t="s">
        <v>810</v>
      </c>
      <c r="D267" s="31" t="s">
        <v>811</v>
      </c>
      <c r="E267" s="31" t="s">
        <v>808</v>
      </c>
      <c r="F267" s="32" t="s">
        <v>809</v>
      </c>
      <c r="G267" s="31" t="s">
        <v>77</v>
      </c>
      <c r="H267" s="33">
        <v>8.1</v>
      </c>
    </row>
    <row r="268" spans="1:8" x14ac:dyDescent="0.3">
      <c r="A268" s="30">
        <v>8457</v>
      </c>
      <c r="B268" s="31" t="s">
        <v>805</v>
      </c>
      <c r="C268" s="31" t="s">
        <v>812</v>
      </c>
      <c r="D268" s="31" t="s">
        <v>813</v>
      </c>
      <c r="E268" s="31" t="s">
        <v>205</v>
      </c>
      <c r="F268" s="32" t="s">
        <v>809</v>
      </c>
      <c r="G268" s="31" t="s">
        <v>77</v>
      </c>
      <c r="H268" s="33">
        <v>11.05</v>
      </c>
    </row>
    <row r="269" spans="1:8" ht="28.8" x14ac:dyDescent="0.3">
      <c r="A269" s="30">
        <v>8458</v>
      </c>
      <c r="B269" s="31" t="s">
        <v>814</v>
      </c>
      <c r="C269" s="31" t="s">
        <v>815</v>
      </c>
      <c r="D269" s="31" t="s">
        <v>686</v>
      </c>
      <c r="E269" s="31" t="s">
        <v>816</v>
      </c>
      <c r="F269" s="32" t="s">
        <v>817</v>
      </c>
      <c r="G269" s="31" t="s">
        <v>77</v>
      </c>
      <c r="H269" s="33">
        <v>5.6</v>
      </c>
    </row>
    <row r="270" spans="1:8" ht="28.8" x14ac:dyDescent="0.3">
      <c r="A270" s="30">
        <v>8465</v>
      </c>
      <c r="B270" s="31" t="s">
        <v>818</v>
      </c>
      <c r="C270" s="31" t="s">
        <v>819</v>
      </c>
      <c r="D270" s="31" t="s">
        <v>820</v>
      </c>
      <c r="E270" s="31" t="s">
        <v>821</v>
      </c>
      <c r="F270" s="32" t="s">
        <v>822</v>
      </c>
      <c r="G270" s="31" t="s">
        <v>77</v>
      </c>
      <c r="H270" s="33">
        <v>60.83</v>
      </c>
    </row>
    <row r="271" spans="1:8" ht="28.8" x14ac:dyDescent="0.3">
      <c r="A271" s="30">
        <v>8466</v>
      </c>
      <c r="B271" s="31" t="s">
        <v>818</v>
      </c>
      <c r="C271" s="31" t="s">
        <v>823</v>
      </c>
      <c r="D271" s="31" t="s">
        <v>824</v>
      </c>
      <c r="E271" s="31" t="s">
        <v>240</v>
      </c>
      <c r="F271" s="32" t="s">
        <v>825</v>
      </c>
      <c r="G271" s="31" t="s">
        <v>77</v>
      </c>
      <c r="H271" s="33">
        <v>37.26</v>
      </c>
    </row>
    <row r="272" spans="1:8" ht="28.8" x14ac:dyDescent="0.3">
      <c r="A272" s="34">
        <v>8467</v>
      </c>
      <c r="B272" s="31" t="s">
        <v>818</v>
      </c>
      <c r="C272" s="31" t="s">
        <v>823</v>
      </c>
      <c r="D272" s="31" t="s">
        <v>824</v>
      </c>
      <c r="E272" s="31" t="s">
        <v>790</v>
      </c>
      <c r="F272" s="32" t="s">
        <v>826</v>
      </c>
      <c r="G272" s="31" t="s">
        <v>77</v>
      </c>
      <c r="H272" s="33">
        <v>20.74</v>
      </c>
    </row>
    <row r="273" spans="1:8" ht="28.8" x14ac:dyDescent="0.3">
      <c r="A273" s="30">
        <v>8468</v>
      </c>
      <c r="B273" s="31" t="s">
        <v>818</v>
      </c>
      <c r="C273" s="31" t="s">
        <v>827</v>
      </c>
      <c r="D273" s="31" t="s">
        <v>828</v>
      </c>
      <c r="E273" s="31" t="s">
        <v>829</v>
      </c>
      <c r="F273" s="32" t="s">
        <v>830</v>
      </c>
      <c r="G273" s="31" t="s">
        <v>77</v>
      </c>
      <c r="H273" s="33">
        <v>13.62</v>
      </c>
    </row>
    <row r="274" spans="1:8" ht="28.8" x14ac:dyDescent="0.3">
      <c r="A274" s="30">
        <v>8469</v>
      </c>
      <c r="B274" s="31" t="s">
        <v>818</v>
      </c>
      <c r="C274" s="31" t="s">
        <v>831</v>
      </c>
      <c r="D274" s="31" t="s">
        <v>832</v>
      </c>
      <c r="E274" s="31" t="s">
        <v>339</v>
      </c>
      <c r="F274" s="32" t="s">
        <v>833</v>
      </c>
      <c r="G274" s="31" t="s">
        <v>77</v>
      </c>
      <c r="H274" s="33">
        <v>11.72</v>
      </c>
    </row>
    <row r="275" spans="1:8" ht="28.8" x14ac:dyDescent="0.3">
      <c r="A275" s="30">
        <v>8470</v>
      </c>
      <c r="B275" s="31" t="s">
        <v>834</v>
      </c>
      <c r="C275" s="31" t="s">
        <v>835</v>
      </c>
      <c r="D275" s="31" t="s">
        <v>836</v>
      </c>
      <c r="E275" s="31" t="s">
        <v>816</v>
      </c>
      <c r="F275" s="32" t="s">
        <v>837</v>
      </c>
      <c r="G275" s="31" t="s">
        <v>77</v>
      </c>
      <c r="H275" s="33">
        <v>5.19</v>
      </c>
    </row>
    <row r="276" spans="1:8" ht="28.8" x14ac:dyDescent="0.3">
      <c r="A276" s="30">
        <v>8471</v>
      </c>
      <c r="B276" s="31" t="s">
        <v>834</v>
      </c>
      <c r="C276" s="31" t="s">
        <v>838</v>
      </c>
      <c r="D276" s="31" t="s">
        <v>832</v>
      </c>
      <c r="E276" s="31" t="s">
        <v>110</v>
      </c>
      <c r="F276" s="32" t="s">
        <v>839</v>
      </c>
      <c r="G276" s="31" t="s">
        <v>77</v>
      </c>
      <c r="H276" s="33">
        <v>5.52</v>
      </c>
    </row>
    <row r="277" spans="1:8" ht="28.8" x14ac:dyDescent="0.3">
      <c r="A277" s="30">
        <v>8472</v>
      </c>
      <c r="B277" s="31" t="s">
        <v>834</v>
      </c>
      <c r="C277" s="31" t="s">
        <v>840</v>
      </c>
      <c r="D277" s="31" t="s">
        <v>828</v>
      </c>
      <c r="E277" s="31" t="s">
        <v>106</v>
      </c>
      <c r="F277" s="32" t="s">
        <v>841</v>
      </c>
      <c r="G277" s="31" t="s">
        <v>77</v>
      </c>
      <c r="H277" s="33">
        <v>6.91</v>
      </c>
    </row>
    <row r="278" spans="1:8" ht="28.8" x14ac:dyDescent="0.3">
      <c r="A278" s="30">
        <v>8473</v>
      </c>
      <c r="B278" s="31" t="s">
        <v>842</v>
      </c>
      <c r="C278" s="31" t="s">
        <v>843</v>
      </c>
      <c r="D278" s="31" t="s">
        <v>828</v>
      </c>
      <c r="E278" s="31" t="s">
        <v>844</v>
      </c>
      <c r="F278" s="32" t="s">
        <v>845</v>
      </c>
      <c r="G278" s="31" t="s">
        <v>77</v>
      </c>
      <c r="H278" s="33">
        <v>10.08</v>
      </c>
    </row>
    <row r="279" spans="1:8" ht="28.8" x14ac:dyDescent="0.3">
      <c r="A279" s="30">
        <v>8474</v>
      </c>
      <c r="B279" s="31" t="s">
        <v>846</v>
      </c>
      <c r="C279" s="31" t="s">
        <v>847</v>
      </c>
      <c r="D279" s="31" t="s">
        <v>824</v>
      </c>
      <c r="E279" s="31" t="s">
        <v>141</v>
      </c>
      <c r="F279" s="32" t="s">
        <v>848</v>
      </c>
      <c r="G279" s="31" t="s">
        <v>77</v>
      </c>
      <c r="H279" s="33">
        <v>10.99</v>
      </c>
    </row>
    <row r="280" spans="1:8" ht="28.8" x14ac:dyDescent="0.3">
      <c r="A280" s="30">
        <v>8475</v>
      </c>
      <c r="B280" s="31" t="s">
        <v>846</v>
      </c>
      <c r="C280" s="31" t="s">
        <v>849</v>
      </c>
      <c r="D280" s="31" t="s">
        <v>820</v>
      </c>
      <c r="E280" s="31" t="s">
        <v>605</v>
      </c>
      <c r="F280" s="32" t="s">
        <v>848</v>
      </c>
      <c r="G280" s="31" t="s">
        <v>77</v>
      </c>
      <c r="H280" s="33">
        <v>12.59</v>
      </c>
    </row>
    <row r="281" spans="1:8" ht="28.8" x14ac:dyDescent="0.3">
      <c r="A281" s="30">
        <v>8476</v>
      </c>
      <c r="B281" s="31" t="s">
        <v>850</v>
      </c>
      <c r="C281" s="31" t="s">
        <v>851</v>
      </c>
      <c r="D281" s="31" t="s">
        <v>824</v>
      </c>
      <c r="E281" s="31" t="s">
        <v>240</v>
      </c>
      <c r="F281" s="32" t="s">
        <v>852</v>
      </c>
      <c r="G281" s="31" t="s">
        <v>77</v>
      </c>
      <c r="H281" s="33">
        <v>26.55</v>
      </c>
    </row>
    <row r="282" spans="1:8" ht="28.8" x14ac:dyDescent="0.3">
      <c r="A282" s="34">
        <v>8477</v>
      </c>
      <c r="B282" s="31" t="s">
        <v>850</v>
      </c>
      <c r="C282" s="31" t="s">
        <v>853</v>
      </c>
      <c r="D282" s="31" t="s">
        <v>820</v>
      </c>
      <c r="E282" s="31" t="s">
        <v>423</v>
      </c>
      <c r="F282" s="32" t="s">
        <v>854</v>
      </c>
      <c r="G282" s="31" t="s">
        <v>77</v>
      </c>
      <c r="H282" s="33">
        <v>36.729999999999997</v>
      </c>
    </row>
    <row r="283" spans="1:8" ht="28.8" x14ac:dyDescent="0.3">
      <c r="A283" s="30">
        <v>8478</v>
      </c>
      <c r="B283" s="31" t="s">
        <v>850</v>
      </c>
      <c r="C283" s="31" t="s">
        <v>855</v>
      </c>
      <c r="D283" s="31" t="s">
        <v>856</v>
      </c>
      <c r="E283" s="31" t="s">
        <v>86</v>
      </c>
      <c r="F283" s="32" t="s">
        <v>857</v>
      </c>
      <c r="G283" s="31" t="s">
        <v>77</v>
      </c>
      <c r="H283" s="33">
        <v>42.28</v>
      </c>
    </row>
    <row r="284" spans="1:8" x14ac:dyDescent="0.3">
      <c r="A284" s="30">
        <v>8479</v>
      </c>
      <c r="B284" s="31" t="s">
        <v>858</v>
      </c>
      <c r="C284" s="31"/>
      <c r="D284" s="31"/>
      <c r="E284" s="31" t="s">
        <v>259</v>
      </c>
      <c r="F284" s="32"/>
      <c r="G284" s="31" t="s">
        <v>77</v>
      </c>
      <c r="H284" s="33">
        <v>62.93</v>
      </c>
    </row>
    <row r="285" spans="1:8" x14ac:dyDescent="0.3">
      <c r="A285" s="30">
        <v>8480</v>
      </c>
      <c r="B285" s="31" t="s">
        <v>858</v>
      </c>
      <c r="C285" s="31"/>
      <c r="D285" s="31"/>
      <c r="E285" s="31" t="s">
        <v>769</v>
      </c>
      <c r="F285" s="32"/>
      <c r="G285" s="31" t="s">
        <v>77</v>
      </c>
      <c r="H285" s="33">
        <v>84.66</v>
      </c>
    </row>
    <row r="286" spans="1:8" x14ac:dyDescent="0.3">
      <c r="A286" s="30">
        <v>8481</v>
      </c>
      <c r="B286" s="31" t="s">
        <v>858</v>
      </c>
      <c r="C286" s="31"/>
      <c r="D286" s="31"/>
      <c r="E286" s="31" t="s">
        <v>181</v>
      </c>
      <c r="F286" s="32"/>
      <c r="G286" s="31" t="s">
        <v>77</v>
      </c>
      <c r="H286" s="33">
        <v>101.18</v>
      </c>
    </row>
    <row r="287" spans="1:8" x14ac:dyDescent="0.3">
      <c r="A287" s="30">
        <v>8482</v>
      </c>
      <c r="B287" s="31" t="s">
        <v>858</v>
      </c>
      <c r="C287" s="31"/>
      <c r="D287" s="31"/>
      <c r="E287" s="31" t="s">
        <v>859</v>
      </c>
      <c r="F287" s="32"/>
      <c r="G287" s="31" t="s">
        <v>77</v>
      </c>
      <c r="H287" s="33">
        <v>122.68</v>
      </c>
    </row>
    <row r="288" spans="1:8" x14ac:dyDescent="0.3">
      <c r="A288" s="30">
        <v>8483</v>
      </c>
      <c r="B288" s="31" t="s">
        <v>858</v>
      </c>
      <c r="C288" s="31"/>
      <c r="D288" s="31"/>
      <c r="E288" s="31" t="s">
        <v>98</v>
      </c>
      <c r="F288" s="32"/>
      <c r="G288" s="31" t="s">
        <v>77</v>
      </c>
      <c r="H288" s="33">
        <v>145.22999999999999</v>
      </c>
    </row>
    <row r="289" spans="1:8" x14ac:dyDescent="0.3">
      <c r="A289" s="30">
        <v>8484</v>
      </c>
      <c r="B289" s="31" t="s">
        <v>858</v>
      </c>
      <c r="C289" s="31"/>
      <c r="D289" s="31"/>
      <c r="E289" s="31" t="s">
        <v>860</v>
      </c>
      <c r="F289" s="32"/>
      <c r="G289" s="31" t="s">
        <v>77</v>
      </c>
      <c r="H289" s="33">
        <v>169.17</v>
      </c>
    </row>
    <row r="290" spans="1:8" x14ac:dyDescent="0.3">
      <c r="A290" s="30">
        <v>8485</v>
      </c>
      <c r="B290" s="31" t="s">
        <v>858</v>
      </c>
      <c r="C290" s="31"/>
      <c r="D290" s="31"/>
      <c r="E290" s="31" t="s">
        <v>861</v>
      </c>
      <c r="F290" s="32"/>
      <c r="G290" s="31" t="s">
        <v>77</v>
      </c>
      <c r="H290" s="33">
        <v>191.9</v>
      </c>
    </row>
    <row r="291" spans="1:8" ht="28.8" x14ac:dyDescent="0.3">
      <c r="A291" s="30">
        <v>8486</v>
      </c>
      <c r="B291" s="31" t="s">
        <v>862</v>
      </c>
      <c r="C291" s="31" t="s">
        <v>863</v>
      </c>
      <c r="D291" s="31" t="s">
        <v>864</v>
      </c>
      <c r="E291" s="31" t="s">
        <v>205</v>
      </c>
      <c r="F291" s="32" t="s">
        <v>865</v>
      </c>
      <c r="G291" s="31" t="s">
        <v>77</v>
      </c>
      <c r="H291" s="33">
        <v>10.82</v>
      </c>
    </row>
    <row r="292" spans="1:8" ht="28.8" x14ac:dyDescent="0.3">
      <c r="A292" s="34">
        <v>8487</v>
      </c>
      <c r="B292" s="31" t="s">
        <v>862</v>
      </c>
      <c r="C292" s="31" t="s">
        <v>866</v>
      </c>
      <c r="D292" s="31" t="s">
        <v>867</v>
      </c>
      <c r="E292" s="31" t="s">
        <v>205</v>
      </c>
      <c r="F292" s="32" t="s">
        <v>868</v>
      </c>
      <c r="G292" s="31" t="s">
        <v>77</v>
      </c>
      <c r="H292" s="33">
        <v>23.9</v>
      </c>
    </row>
    <row r="293" spans="1:8" ht="28.8" x14ac:dyDescent="0.3">
      <c r="A293" s="30">
        <v>8488</v>
      </c>
      <c r="B293" s="31" t="s">
        <v>862</v>
      </c>
      <c r="C293" s="31" t="s">
        <v>869</v>
      </c>
      <c r="D293" s="31" t="s">
        <v>870</v>
      </c>
      <c r="E293" s="31" t="s">
        <v>205</v>
      </c>
      <c r="F293" s="32" t="s">
        <v>871</v>
      </c>
      <c r="G293" s="31" t="s">
        <v>77</v>
      </c>
      <c r="H293" s="33">
        <v>39.619999999999997</v>
      </c>
    </row>
    <row r="294" spans="1:8" ht="28.8" x14ac:dyDescent="0.3">
      <c r="A294" s="30">
        <v>8489</v>
      </c>
      <c r="B294" s="31" t="s">
        <v>862</v>
      </c>
      <c r="C294" s="31" t="s">
        <v>872</v>
      </c>
      <c r="D294" s="31" t="s">
        <v>873</v>
      </c>
      <c r="E294" s="31" t="s">
        <v>205</v>
      </c>
      <c r="F294" s="32" t="s">
        <v>868</v>
      </c>
      <c r="G294" s="31" t="s">
        <v>77</v>
      </c>
      <c r="H294" s="33">
        <v>64.86</v>
      </c>
    </row>
    <row r="295" spans="1:8" x14ac:dyDescent="0.3">
      <c r="A295" s="30">
        <v>8490</v>
      </c>
      <c r="B295" s="31" t="s">
        <v>874</v>
      </c>
      <c r="C295" s="31" t="s">
        <v>875</v>
      </c>
      <c r="D295" s="31" t="s">
        <v>876</v>
      </c>
      <c r="E295" s="31" t="s">
        <v>774</v>
      </c>
      <c r="F295" s="32" t="s">
        <v>877</v>
      </c>
      <c r="G295" s="31" t="s">
        <v>77</v>
      </c>
      <c r="H295" s="33">
        <v>62.39</v>
      </c>
    </row>
    <row r="296" spans="1:8" x14ac:dyDescent="0.3">
      <c r="A296" s="30">
        <v>8491</v>
      </c>
      <c r="B296" s="31" t="s">
        <v>874</v>
      </c>
      <c r="C296" s="31" t="s">
        <v>878</v>
      </c>
      <c r="D296" s="31" t="s">
        <v>879</v>
      </c>
      <c r="E296" s="31" t="s">
        <v>880</v>
      </c>
      <c r="F296" s="32" t="s">
        <v>881</v>
      </c>
      <c r="G296" s="31" t="s">
        <v>77</v>
      </c>
      <c r="H296" s="33">
        <v>72.67</v>
      </c>
    </row>
    <row r="297" spans="1:8" x14ac:dyDescent="0.3">
      <c r="A297" s="30">
        <v>8492</v>
      </c>
      <c r="B297" s="31" t="s">
        <v>874</v>
      </c>
      <c r="C297" s="31" t="s">
        <v>882</v>
      </c>
      <c r="D297" s="31" t="s">
        <v>883</v>
      </c>
      <c r="E297" s="31" t="s">
        <v>884</v>
      </c>
      <c r="F297" s="32" t="s">
        <v>885</v>
      </c>
      <c r="G297" s="31" t="s">
        <v>77</v>
      </c>
      <c r="H297" s="33">
        <v>116.14</v>
      </c>
    </row>
    <row r="298" spans="1:8" x14ac:dyDescent="0.3">
      <c r="A298" s="30">
        <v>8493</v>
      </c>
      <c r="B298" s="31" t="s">
        <v>874</v>
      </c>
      <c r="C298" s="31" t="s">
        <v>886</v>
      </c>
      <c r="D298" s="31" t="s">
        <v>887</v>
      </c>
      <c r="E298" s="31" t="s">
        <v>443</v>
      </c>
      <c r="F298" s="32" t="s">
        <v>881</v>
      </c>
      <c r="G298" s="31" t="s">
        <v>77</v>
      </c>
      <c r="H298" s="33">
        <v>171.37</v>
      </c>
    </row>
    <row r="299" spans="1:8" x14ac:dyDescent="0.3">
      <c r="A299" s="30">
        <v>8494</v>
      </c>
      <c r="B299" s="31" t="s">
        <v>874</v>
      </c>
      <c r="C299" s="31" t="s">
        <v>888</v>
      </c>
      <c r="D299" s="31" t="s">
        <v>889</v>
      </c>
      <c r="E299" s="31" t="s">
        <v>890</v>
      </c>
      <c r="F299" s="32" t="s">
        <v>891</v>
      </c>
      <c r="G299" s="31" t="s">
        <v>77</v>
      </c>
      <c r="H299" s="33">
        <v>189.7</v>
      </c>
    </row>
    <row r="300" spans="1:8" ht="28.8" x14ac:dyDescent="0.3">
      <c r="A300" s="30">
        <v>8495</v>
      </c>
      <c r="B300" s="31" t="s">
        <v>892</v>
      </c>
      <c r="C300" s="31" t="s">
        <v>893</v>
      </c>
      <c r="D300" s="31" t="s">
        <v>894</v>
      </c>
      <c r="E300" s="31" t="s">
        <v>707</v>
      </c>
      <c r="F300" s="32" t="s">
        <v>895</v>
      </c>
      <c r="G300" s="31" t="s">
        <v>77</v>
      </c>
      <c r="H300" s="33">
        <v>80.28</v>
      </c>
    </row>
    <row r="301" spans="1:8" x14ac:dyDescent="0.3">
      <c r="A301" s="30">
        <v>8496</v>
      </c>
      <c r="B301" s="31" t="s">
        <v>896</v>
      </c>
      <c r="C301" s="31" t="s">
        <v>897</v>
      </c>
      <c r="D301" s="31" t="s">
        <v>898</v>
      </c>
      <c r="E301" s="31" t="s">
        <v>205</v>
      </c>
      <c r="F301" s="32" t="s">
        <v>899</v>
      </c>
      <c r="G301" s="31" t="s">
        <v>77</v>
      </c>
      <c r="H301" s="33">
        <v>39.32</v>
      </c>
    </row>
    <row r="302" spans="1:8" x14ac:dyDescent="0.3">
      <c r="A302" s="30">
        <v>8497</v>
      </c>
      <c r="B302" s="31" t="s">
        <v>896</v>
      </c>
      <c r="C302" s="31" t="s">
        <v>900</v>
      </c>
      <c r="D302" s="31" t="s">
        <v>901</v>
      </c>
      <c r="E302" s="31" t="s">
        <v>205</v>
      </c>
      <c r="F302" s="32" t="s">
        <v>902</v>
      </c>
      <c r="G302" s="31" t="s">
        <v>77</v>
      </c>
      <c r="H302" s="33">
        <v>55.94</v>
      </c>
    </row>
    <row r="303" spans="1:8" ht="28.8" x14ac:dyDescent="0.3">
      <c r="A303" s="30">
        <v>8488</v>
      </c>
      <c r="B303" s="31" t="s">
        <v>862</v>
      </c>
      <c r="C303" s="31" t="s">
        <v>869</v>
      </c>
      <c r="D303" s="31" t="s">
        <v>870</v>
      </c>
      <c r="E303" s="31" t="s">
        <v>205</v>
      </c>
      <c r="F303" s="32" t="s">
        <v>871</v>
      </c>
      <c r="G303" s="31" t="s">
        <v>77</v>
      </c>
      <c r="H303" s="33">
        <v>39.619999999999997</v>
      </c>
    </row>
    <row r="304" spans="1:8" ht="28.8" x14ac:dyDescent="0.3">
      <c r="A304" s="30">
        <v>8489</v>
      </c>
      <c r="B304" s="31" t="s">
        <v>862</v>
      </c>
      <c r="C304" s="31" t="s">
        <v>872</v>
      </c>
      <c r="D304" s="31" t="s">
        <v>873</v>
      </c>
      <c r="E304" s="31" t="s">
        <v>205</v>
      </c>
      <c r="F304" s="32" t="s">
        <v>868</v>
      </c>
      <c r="G304" s="31" t="s">
        <v>77</v>
      </c>
      <c r="H304" s="33">
        <v>64.86</v>
      </c>
    </row>
    <row r="305" spans="1:8" x14ac:dyDescent="0.3">
      <c r="A305" s="30">
        <v>8490</v>
      </c>
      <c r="B305" s="31" t="s">
        <v>874</v>
      </c>
      <c r="C305" s="31" t="s">
        <v>875</v>
      </c>
      <c r="D305" s="31" t="s">
        <v>876</v>
      </c>
      <c r="E305" s="31" t="s">
        <v>774</v>
      </c>
      <c r="F305" s="32" t="s">
        <v>877</v>
      </c>
      <c r="G305" s="31" t="s">
        <v>77</v>
      </c>
      <c r="H305" s="33">
        <v>62.39</v>
      </c>
    </row>
    <row r="306" spans="1:8" x14ac:dyDescent="0.3">
      <c r="A306" s="30">
        <v>8491</v>
      </c>
      <c r="B306" s="31" t="s">
        <v>874</v>
      </c>
      <c r="C306" s="31" t="s">
        <v>878</v>
      </c>
      <c r="D306" s="31" t="s">
        <v>879</v>
      </c>
      <c r="E306" s="31" t="s">
        <v>880</v>
      </c>
      <c r="F306" s="32" t="s">
        <v>881</v>
      </c>
      <c r="G306" s="31" t="s">
        <v>77</v>
      </c>
      <c r="H306" s="33">
        <v>72.67</v>
      </c>
    </row>
    <row r="307" spans="1:8" x14ac:dyDescent="0.3">
      <c r="A307" s="30">
        <v>8492</v>
      </c>
      <c r="B307" s="31" t="s">
        <v>874</v>
      </c>
      <c r="C307" s="31" t="s">
        <v>882</v>
      </c>
      <c r="D307" s="31" t="s">
        <v>883</v>
      </c>
      <c r="E307" s="31" t="s">
        <v>884</v>
      </c>
      <c r="F307" s="32" t="s">
        <v>885</v>
      </c>
      <c r="G307" s="31" t="s">
        <v>77</v>
      </c>
      <c r="H307" s="33">
        <v>116.14</v>
      </c>
    </row>
    <row r="308" spans="1:8" x14ac:dyDescent="0.3">
      <c r="A308" s="30">
        <v>8493</v>
      </c>
      <c r="B308" s="31" t="s">
        <v>874</v>
      </c>
      <c r="C308" s="31" t="s">
        <v>886</v>
      </c>
      <c r="D308" s="31" t="s">
        <v>887</v>
      </c>
      <c r="E308" s="31" t="s">
        <v>443</v>
      </c>
      <c r="F308" s="32" t="s">
        <v>881</v>
      </c>
      <c r="G308" s="31" t="s">
        <v>77</v>
      </c>
      <c r="H308" s="33">
        <v>171.37</v>
      </c>
    </row>
    <row r="309" spans="1:8" x14ac:dyDescent="0.3">
      <c r="A309" s="30">
        <v>8494</v>
      </c>
      <c r="B309" s="31" t="s">
        <v>874</v>
      </c>
      <c r="C309" s="31" t="s">
        <v>888</v>
      </c>
      <c r="D309" s="31" t="s">
        <v>889</v>
      </c>
      <c r="E309" s="31" t="s">
        <v>890</v>
      </c>
      <c r="F309" s="32" t="s">
        <v>891</v>
      </c>
      <c r="G309" s="31" t="s">
        <v>77</v>
      </c>
      <c r="H309" s="33">
        <v>189.7</v>
      </c>
    </row>
    <row r="310" spans="1:8" ht="28.8" x14ac:dyDescent="0.3">
      <c r="A310" s="30">
        <v>8495</v>
      </c>
      <c r="B310" s="31" t="s">
        <v>892</v>
      </c>
      <c r="C310" s="31" t="s">
        <v>893</v>
      </c>
      <c r="D310" s="31" t="s">
        <v>894</v>
      </c>
      <c r="E310" s="31" t="s">
        <v>707</v>
      </c>
      <c r="F310" s="32" t="s">
        <v>895</v>
      </c>
      <c r="G310" s="31" t="s">
        <v>77</v>
      </c>
      <c r="H310" s="33">
        <v>80.28</v>
      </c>
    </row>
    <row r="311" spans="1:8" x14ac:dyDescent="0.3">
      <c r="A311" s="30">
        <v>8496</v>
      </c>
      <c r="B311" s="31" t="s">
        <v>896</v>
      </c>
      <c r="C311" s="31" t="s">
        <v>897</v>
      </c>
      <c r="D311" s="31" t="s">
        <v>898</v>
      </c>
      <c r="E311" s="31" t="s">
        <v>205</v>
      </c>
      <c r="F311" s="32" t="s">
        <v>899</v>
      </c>
      <c r="G311" s="31" t="s">
        <v>77</v>
      </c>
      <c r="H311" s="33">
        <v>39.32</v>
      </c>
    </row>
    <row r="312" spans="1:8" x14ac:dyDescent="0.3">
      <c r="A312" s="34">
        <v>8497</v>
      </c>
      <c r="B312" s="31" t="s">
        <v>896</v>
      </c>
      <c r="C312" s="31" t="s">
        <v>900</v>
      </c>
      <c r="D312" s="31" t="s">
        <v>901</v>
      </c>
      <c r="E312" s="31" t="s">
        <v>205</v>
      </c>
      <c r="F312" s="32" t="s">
        <v>902</v>
      </c>
      <c r="G312" s="31" t="s">
        <v>77</v>
      </c>
      <c r="H312" s="33">
        <v>55.94</v>
      </c>
    </row>
    <row r="313" spans="1:8" x14ac:dyDescent="0.3">
      <c r="A313" s="30">
        <v>8498</v>
      </c>
      <c r="B313" s="31" t="s">
        <v>896</v>
      </c>
      <c r="C313" s="31" t="s">
        <v>903</v>
      </c>
      <c r="D313" s="31" t="s">
        <v>904</v>
      </c>
      <c r="E313" s="31" t="s">
        <v>205</v>
      </c>
      <c r="F313" s="32" t="s">
        <v>905</v>
      </c>
      <c r="G313" s="31" t="s">
        <v>77</v>
      </c>
      <c r="H313" s="33">
        <v>85.13</v>
      </c>
    </row>
    <row r="314" spans="1:8" ht="28.8" x14ac:dyDescent="0.3">
      <c r="A314" s="30">
        <v>8499</v>
      </c>
      <c r="B314" s="31" t="s">
        <v>906</v>
      </c>
      <c r="C314" s="31" t="s">
        <v>827</v>
      </c>
      <c r="D314" s="31" t="s">
        <v>828</v>
      </c>
      <c r="E314" s="31" t="s">
        <v>829</v>
      </c>
      <c r="F314" s="32" t="s">
        <v>907</v>
      </c>
      <c r="G314" s="31" t="s">
        <v>77</v>
      </c>
      <c r="H314" s="33">
        <v>13.68</v>
      </c>
    </row>
    <row r="315" spans="1:8" x14ac:dyDescent="0.3">
      <c r="A315" s="30">
        <v>8500</v>
      </c>
      <c r="B315" s="31" t="s">
        <v>908</v>
      </c>
      <c r="C315" s="31" t="s">
        <v>909</v>
      </c>
      <c r="D315" s="31" t="s">
        <v>910</v>
      </c>
      <c r="E315" s="31" t="s">
        <v>821</v>
      </c>
      <c r="F315" s="32" t="s">
        <v>911</v>
      </c>
      <c r="G315" s="31" t="s">
        <v>77</v>
      </c>
      <c r="H315" s="33">
        <v>177.29</v>
      </c>
    </row>
    <row r="316" spans="1:8" x14ac:dyDescent="0.3">
      <c r="A316" s="30">
        <v>8501</v>
      </c>
      <c r="B316" s="31" t="s">
        <v>912</v>
      </c>
      <c r="C316" s="31" t="s">
        <v>913</v>
      </c>
      <c r="D316" s="31" t="s">
        <v>914</v>
      </c>
      <c r="E316" s="31" t="s">
        <v>284</v>
      </c>
      <c r="F316" s="32" t="s">
        <v>915</v>
      </c>
      <c r="G316" s="31" t="s">
        <v>77</v>
      </c>
      <c r="H316" s="33">
        <v>316.63</v>
      </c>
    </row>
    <row r="317" spans="1:8" x14ac:dyDescent="0.3">
      <c r="A317" s="30">
        <v>8502</v>
      </c>
      <c r="B317" s="31" t="s">
        <v>916</v>
      </c>
      <c r="C317" s="31" t="s">
        <v>917</v>
      </c>
      <c r="D317" s="31" t="s">
        <v>918</v>
      </c>
      <c r="E317" s="31" t="s">
        <v>919</v>
      </c>
      <c r="F317" s="32" t="s">
        <v>920</v>
      </c>
      <c r="G317" s="31" t="s">
        <v>77</v>
      </c>
      <c r="H317" s="33">
        <v>255.54</v>
      </c>
    </row>
    <row r="318" spans="1:8" x14ac:dyDescent="0.3">
      <c r="A318" s="30">
        <v>8503</v>
      </c>
      <c r="B318" s="31" t="s">
        <v>916</v>
      </c>
      <c r="C318" s="31" t="s">
        <v>921</v>
      </c>
      <c r="D318" s="31" t="s">
        <v>922</v>
      </c>
      <c r="E318" s="31" t="s">
        <v>465</v>
      </c>
      <c r="F318" s="32" t="s">
        <v>923</v>
      </c>
      <c r="G318" s="31" t="s">
        <v>77</v>
      </c>
      <c r="H318" s="33">
        <v>290.08</v>
      </c>
    </row>
    <row r="319" spans="1:8" ht="28.8" x14ac:dyDescent="0.3">
      <c r="A319" s="30">
        <v>8504</v>
      </c>
      <c r="B319" s="31" t="s">
        <v>924</v>
      </c>
      <c r="C319" s="31" t="s">
        <v>925</v>
      </c>
      <c r="D319" s="31" t="s">
        <v>926</v>
      </c>
      <c r="E319" s="31" t="s">
        <v>364</v>
      </c>
      <c r="F319" s="32" t="s">
        <v>927</v>
      </c>
      <c r="G319" s="31" t="s">
        <v>77</v>
      </c>
      <c r="H319" s="33">
        <v>348.24</v>
      </c>
    </row>
    <row r="320" spans="1:8" ht="28.8" x14ac:dyDescent="0.3">
      <c r="A320" s="30">
        <v>8510</v>
      </c>
      <c r="B320" s="31" t="s">
        <v>928</v>
      </c>
      <c r="C320" s="31" t="s">
        <v>929</v>
      </c>
      <c r="D320" s="31" t="s">
        <v>930</v>
      </c>
      <c r="E320" s="31" t="s">
        <v>931</v>
      </c>
      <c r="F320" s="32" t="s">
        <v>932</v>
      </c>
      <c r="G320" s="31" t="s">
        <v>77</v>
      </c>
      <c r="H320" s="33">
        <v>11.89</v>
      </c>
    </row>
    <row r="321" spans="1:8" ht="28.8" x14ac:dyDescent="0.3">
      <c r="A321" s="30">
        <v>8511</v>
      </c>
      <c r="B321" s="31" t="s">
        <v>928</v>
      </c>
      <c r="C321" s="31" t="s">
        <v>933</v>
      </c>
      <c r="D321" s="31" t="s">
        <v>934</v>
      </c>
      <c r="E321" s="31" t="s">
        <v>141</v>
      </c>
      <c r="F321" s="32" t="s">
        <v>935</v>
      </c>
      <c r="G321" s="31" t="s">
        <v>77</v>
      </c>
      <c r="H321" s="33">
        <v>19.739999999999998</v>
      </c>
    </row>
    <row r="322" spans="1:8" ht="28.8" x14ac:dyDescent="0.3">
      <c r="A322" s="34">
        <v>8512</v>
      </c>
      <c r="B322" s="31" t="s">
        <v>928</v>
      </c>
      <c r="C322" s="31" t="s">
        <v>936</v>
      </c>
      <c r="D322" s="31" t="s">
        <v>937</v>
      </c>
      <c r="E322" s="31" t="s">
        <v>938</v>
      </c>
      <c r="F322" s="32" t="s">
        <v>939</v>
      </c>
      <c r="G322" s="31" t="s">
        <v>77</v>
      </c>
      <c r="H322" s="33">
        <v>42.16</v>
      </c>
    </row>
    <row r="323" spans="1:8" ht="28.8" x14ac:dyDescent="0.3">
      <c r="A323" s="30">
        <v>8513</v>
      </c>
      <c r="B323" s="31" t="s">
        <v>940</v>
      </c>
      <c r="C323" s="31" t="s">
        <v>941</v>
      </c>
      <c r="D323" s="31" t="s">
        <v>942</v>
      </c>
      <c r="E323" s="31" t="s">
        <v>943</v>
      </c>
      <c r="F323" s="32"/>
      <c r="G323" s="31" t="s">
        <v>77</v>
      </c>
      <c r="H323" s="33">
        <v>108.77</v>
      </c>
    </row>
    <row r="324" spans="1:8" ht="28.8" x14ac:dyDescent="0.3">
      <c r="A324" s="30">
        <v>8514</v>
      </c>
      <c r="B324" s="31" t="s">
        <v>940</v>
      </c>
      <c r="C324" s="31" t="s">
        <v>944</v>
      </c>
      <c r="D324" s="31" t="s">
        <v>942</v>
      </c>
      <c r="E324" s="31" t="s">
        <v>945</v>
      </c>
      <c r="F324" s="32"/>
      <c r="G324" s="31" t="s">
        <v>77</v>
      </c>
      <c r="H324" s="33">
        <v>300.82</v>
      </c>
    </row>
    <row r="325" spans="1:8" x14ac:dyDescent="0.3">
      <c r="A325" s="30">
        <v>8517</v>
      </c>
      <c r="B325" s="31" t="s">
        <v>946</v>
      </c>
      <c r="C325" s="31" t="s">
        <v>947</v>
      </c>
      <c r="D325" s="31" t="s">
        <v>948</v>
      </c>
      <c r="E325" s="31" t="s">
        <v>949</v>
      </c>
      <c r="F325" s="32" t="s">
        <v>950</v>
      </c>
      <c r="G325" s="31" t="s">
        <v>77</v>
      </c>
      <c r="H325" s="33">
        <v>1.4</v>
      </c>
    </row>
    <row r="326" spans="1:8" x14ac:dyDescent="0.3">
      <c r="A326" s="30">
        <v>8518</v>
      </c>
      <c r="B326" s="31" t="s">
        <v>951</v>
      </c>
      <c r="C326" s="31" t="s">
        <v>952</v>
      </c>
      <c r="D326" s="31" t="s">
        <v>953</v>
      </c>
      <c r="E326" s="31" t="s">
        <v>949</v>
      </c>
      <c r="F326" s="32" t="s">
        <v>950</v>
      </c>
      <c r="G326" s="31" t="s">
        <v>77</v>
      </c>
      <c r="H326" s="33">
        <v>1.6</v>
      </c>
    </row>
    <row r="327" spans="1:8" x14ac:dyDescent="0.3">
      <c r="A327" s="30">
        <v>8521</v>
      </c>
      <c r="B327" s="31" t="s">
        <v>954</v>
      </c>
      <c r="C327" s="31" t="s">
        <v>955</v>
      </c>
      <c r="D327" s="31" t="s">
        <v>956</v>
      </c>
      <c r="E327" s="31" t="s">
        <v>957</v>
      </c>
      <c r="F327" s="32"/>
      <c r="G327" s="31" t="s">
        <v>77</v>
      </c>
      <c r="H327" s="33">
        <v>239.81</v>
      </c>
    </row>
    <row r="328" spans="1:8" x14ac:dyDescent="0.3">
      <c r="A328" s="30">
        <v>8522</v>
      </c>
      <c r="B328" s="31" t="s">
        <v>954</v>
      </c>
      <c r="C328" s="31" t="s">
        <v>958</v>
      </c>
      <c r="D328" s="31" t="s">
        <v>959</v>
      </c>
      <c r="E328" s="31" t="s">
        <v>960</v>
      </c>
      <c r="F328" s="32"/>
      <c r="G328" s="31" t="s">
        <v>77</v>
      </c>
      <c r="H328" s="33">
        <v>342.28</v>
      </c>
    </row>
    <row r="329" spans="1:8" x14ac:dyDescent="0.3">
      <c r="A329" s="30">
        <v>8523</v>
      </c>
      <c r="B329" s="31" t="s">
        <v>954</v>
      </c>
      <c r="C329" s="31" t="s">
        <v>961</v>
      </c>
      <c r="D329" s="31" t="s">
        <v>962</v>
      </c>
      <c r="E329" s="31" t="s">
        <v>98</v>
      </c>
      <c r="F329" s="32"/>
      <c r="G329" s="31" t="s">
        <v>77</v>
      </c>
      <c r="H329" s="33">
        <v>573.69000000000005</v>
      </c>
    </row>
    <row r="330" spans="1:8" ht="28.8" x14ac:dyDescent="0.3">
      <c r="A330" s="30">
        <v>8524</v>
      </c>
      <c r="B330" s="31" t="s">
        <v>954</v>
      </c>
      <c r="C330" s="31" t="s">
        <v>963</v>
      </c>
      <c r="D330" s="31" t="s">
        <v>964</v>
      </c>
      <c r="E330" s="31" t="s">
        <v>965</v>
      </c>
      <c r="F330" s="32"/>
      <c r="G330" s="31" t="s">
        <v>77</v>
      </c>
      <c r="H330" s="33">
        <v>653.53</v>
      </c>
    </row>
    <row r="331" spans="1:8" x14ac:dyDescent="0.3">
      <c r="A331" s="30">
        <v>8540</v>
      </c>
      <c r="B331" s="31" t="s">
        <v>966</v>
      </c>
      <c r="C331" s="31" t="s">
        <v>967</v>
      </c>
      <c r="D331" s="31" t="s">
        <v>968</v>
      </c>
      <c r="E331" s="31" t="s">
        <v>969</v>
      </c>
      <c r="F331" s="32"/>
      <c r="G331" s="31" t="s">
        <v>77</v>
      </c>
      <c r="H331" s="33">
        <v>37.32</v>
      </c>
    </row>
    <row r="332" spans="1:8" x14ac:dyDescent="0.3">
      <c r="A332" s="34">
        <v>8541</v>
      </c>
      <c r="B332" s="31" t="s">
        <v>966</v>
      </c>
      <c r="C332" s="31" t="s">
        <v>970</v>
      </c>
      <c r="D332" s="31" t="s">
        <v>971</v>
      </c>
      <c r="E332" s="31" t="s">
        <v>659</v>
      </c>
      <c r="F332" s="32"/>
      <c r="G332" s="31" t="s">
        <v>77</v>
      </c>
      <c r="H332" s="33">
        <v>53.24</v>
      </c>
    </row>
    <row r="333" spans="1:8" ht="28.8" x14ac:dyDescent="0.3">
      <c r="A333" s="30">
        <v>8542</v>
      </c>
      <c r="B333" s="31" t="s">
        <v>966</v>
      </c>
      <c r="C333" s="31" t="s">
        <v>972</v>
      </c>
      <c r="D333" s="31" t="s">
        <v>973</v>
      </c>
      <c r="E333" s="31" t="s">
        <v>974</v>
      </c>
      <c r="F333" s="32"/>
      <c r="G333" s="31" t="s">
        <v>77</v>
      </c>
      <c r="H333" s="33">
        <v>78.88</v>
      </c>
    </row>
    <row r="334" spans="1:8" ht="28.8" x14ac:dyDescent="0.3">
      <c r="A334" s="30">
        <v>8549</v>
      </c>
      <c r="B334" s="31" t="s">
        <v>975</v>
      </c>
      <c r="C334" s="31" t="s">
        <v>976</v>
      </c>
      <c r="D334" s="31" t="s">
        <v>977</v>
      </c>
      <c r="E334" s="31">
        <v>0</v>
      </c>
      <c r="F334" s="32"/>
      <c r="G334" s="31" t="s">
        <v>77</v>
      </c>
      <c r="H334" s="33">
        <v>21</v>
      </c>
    </row>
    <row r="335" spans="1:8" ht="28.8" x14ac:dyDescent="0.3">
      <c r="A335" s="30">
        <v>8550</v>
      </c>
      <c r="B335" s="31" t="s">
        <v>978</v>
      </c>
      <c r="C335" s="31" t="s">
        <v>979</v>
      </c>
      <c r="D335" s="31" t="s">
        <v>980</v>
      </c>
      <c r="E335" s="31" t="s">
        <v>80</v>
      </c>
      <c r="F335" s="32"/>
      <c r="G335" s="31" t="s">
        <v>77</v>
      </c>
      <c r="H335" s="33">
        <v>31.25</v>
      </c>
    </row>
    <row r="336" spans="1:8" ht="28.8" x14ac:dyDescent="0.3">
      <c r="A336" s="30">
        <v>8551</v>
      </c>
      <c r="B336" s="31" t="s">
        <v>978</v>
      </c>
      <c r="C336" s="31" t="s">
        <v>981</v>
      </c>
      <c r="D336" s="31" t="s">
        <v>982</v>
      </c>
      <c r="E336" s="31" t="s">
        <v>259</v>
      </c>
      <c r="F336" s="32"/>
      <c r="G336" s="31" t="s">
        <v>77</v>
      </c>
      <c r="H336" s="33">
        <v>106.21</v>
      </c>
    </row>
    <row r="337" spans="1:8" ht="28.8" x14ac:dyDescent="0.3">
      <c r="A337" s="30">
        <v>8552</v>
      </c>
      <c r="B337" s="31" t="s">
        <v>978</v>
      </c>
      <c r="C337" s="31" t="s">
        <v>983</v>
      </c>
      <c r="D337" s="31" t="s">
        <v>984</v>
      </c>
      <c r="E337" s="31" t="s">
        <v>985</v>
      </c>
      <c r="F337" s="32"/>
      <c r="G337" s="31" t="s">
        <v>77</v>
      </c>
      <c r="H337" s="33">
        <v>166.14</v>
      </c>
    </row>
    <row r="338" spans="1:8" ht="28.8" x14ac:dyDescent="0.3">
      <c r="A338" s="30">
        <v>8553</v>
      </c>
      <c r="B338" s="31" t="s">
        <v>978</v>
      </c>
      <c r="C338" s="31" t="s">
        <v>986</v>
      </c>
      <c r="D338" s="31" t="s">
        <v>984</v>
      </c>
      <c r="E338" s="31" t="s">
        <v>581</v>
      </c>
      <c r="F338" s="32"/>
      <c r="G338" s="31" t="s">
        <v>77</v>
      </c>
      <c r="H338" s="33">
        <v>184.14</v>
      </c>
    </row>
    <row r="339" spans="1:8" ht="28.8" x14ac:dyDescent="0.3">
      <c r="A339" s="30">
        <v>8558</v>
      </c>
      <c r="B339" s="31" t="s">
        <v>987</v>
      </c>
      <c r="C339" s="31" t="s">
        <v>988</v>
      </c>
      <c r="D339" s="31" t="s">
        <v>989</v>
      </c>
      <c r="E339" s="31" t="s">
        <v>110</v>
      </c>
      <c r="F339" s="32"/>
      <c r="G339" s="31" t="s">
        <v>77</v>
      </c>
      <c r="H339" s="33">
        <v>3.68</v>
      </c>
    </row>
    <row r="340" spans="1:8" ht="28.8" x14ac:dyDescent="0.3">
      <c r="A340" s="30">
        <v>8559</v>
      </c>
      <c r="B340" s="31" t="s">
        <v>987</v>
      </c>
      <c r="C340" s="31" t="s">
        <v>990</v>
      </c>
      <c r="D340" s="31"/>
      <c r="E340" s="31" t="s">
        <v>141</v>
      </c>
      <c r="F340" s="32" t="s">
        <v>991</v>
      </c>
      <c r="G340" s="31" t="s">
        <v>77</v>
      </c>
      <c r="H340" s="33">
        <v>17.93</v>
      </c>
    </row>
    <row r="341" spans="1:8" x14ac:dyDescent="0.3">
      <c r="A341" s="30" t="s">
        <v>992</v>
      </c>
      <c r="B341" s="31" t="s">
        <v>993</v>
      </c>
      <c r="C341" s="31" t="s">
        <v>994</v>
      </c>
      <c r="D341" s="31"/>
      <c r="E341" s="31" t="s">
        <v>995</v>
      </c>
      <c r="F341" s="32"/>
      <c r="G341" s="31" t="s">
        <v>77</v>
      </c>
      <c r="H341" s="33">
        <v>224.84</v>
      </c>
    </row>
    <row r="342" spans="1:8" x14ac:dyDescent="0.3">
      <c r="A342" s="34">
        <v>8560</v>
      </c>
      <c r="B342" s="31" t="s">
        <v>996</v>
      </c>
      <c r="C342" s="31" t="s">
        <v>997</v>
      </c>
      <c r="D342" s="31" t="s">
        <v>998</v>
      </c>
      <c r="E342" s="31" t="s">
        <v>581</v>
      </c>
      <c r="F342" s="32" t="s">
        <v>999</v>
      </c>
      <c r="G342" s="31" t="s">
        <v>77</v>
      </c>
      <c r="H342" s="33">
        <v>220.59</v>
      </c>
    </row>
    <row r="343" spans="1:8" x14ac:dyDescent="0.3">
      <c r="A343" s="30">
        <v>8561</v>
      </c>
      <c r="B343" s="31" t="s">
        <v>996</v>
      </c>
      <c r="C343" s="31" t="s">
        <v>1000</v>
      </c>
      <c r="D343" s="31" t="s">
        <v>1001</v>
      </c>
      <c r="E343" s="31" t="s">
        <v>98</v>
      </c>
      <c r="F343" s="32" t="s">
        <v>1002</v>
      </c>
      <c r="G343" s="31" t="s">
        <v>77</v>
      </c>
      <c r="H343" s="33">
        <v>249.87</v>
      </c>
    </row>
    <row r="344" spans="1:8" x14ac:dyDescent="0.3">
      <c r="A344" s="30" t="s">
        <v>1003</v>
      </c>
      <c r="B344" s="31" t="s">
        <v>1004</v>
      </c>
      <c r="C344" s="31" t="s">
        <v>1005</v>
      </c>
      <c r="D344" s="31"/>
      <c r="E344" s="31" t="s">
        <v>1006</v>
      </c>
      <c r="F344" s="32"/>
      <c r="G344" s="31" t="s">
        <v>77</v>
      </c>
      <c r="H344" s="33">
        <v>317.7</v>
      </c>
    </row>
    <row r="345" spans="1:8" x14ac:dyDescent="0.3">
      <c r="A345" s="30" t="s">
        <v>1007</v>
      </c>
      <c r="B345" s="31" t="s">
        <v>1004</v>
      </c>
      <c r="C345" s="31" t="s">
        <v>1008</v>
      </c>
      <c r="D345" s="31"/>
      <c r="E345" s="31" t="s">
        <v>1009</v>
      </c>
      <c r="F345" s="32"/>
      <c r="G345" s="31" t="s">
        <v>77</v>
      </c>
      <c r="H345" s="33">
        <v>325.04000000000002</v>
      </c>
    </row>
    <row r="346" spans="1:8" x14ac:dyDescent="0.3">
      <c r="A346" s="30">
        <v>8562</v>
      </c>
      <c r="B346" s="31" t="s">
        <v>1004</v>
      </c>
      <c r="C346" s="31" t="s">
        <v>1010</v>
      </c>
      <c r="D346" s="31" t="s">
        <v>1011</v>
      </c>
      <c r="E346" s="31" t="s">
        <v>1012</v>
      </c>
      <c r="F346" s="32" t="s">
        <v>1013</v>
      </c>
      <c r="G346" s="31" t="s">
        <v>77</v>
      </c>
      <c r="H346" s="33">
        <v>287</v>
      </c>
    </row>
    <row r="347" spans="1:8" x14ac:dyDescent="0.3">
      <c r="A347" s="30">
        <v>8563</v>
      </c>
      <c r="B347" s="31" t="s">
        <v>1014</v>
      </c>
      <c r="C347" s="31" t="s">
        <v>1015</v>
      </c>
      <c r="D347" s="31"/>
      <c r="E347" s="31" t="s">
        <v>1006</v>
      </c>
      <c r="F347" s="32"/>
      <c r="G347" s="31" t="s">
        <v>77</v>
      </c>
      <c r="H347" s="33">
        <v>322.14999999999998</v>
      </c>
    </row>
    <row r="348" spans="1:8" x14ac:dyDescent="0.3">
      <c r="A348" s="30">
        <v>8564</v>
      </c>
      <c r="B348" s="31" t="s">
        <v>1016</v>
      </c>
      <c r="C348" s="31" t="s">
        <v>1017</v>
      </c>
      <c r="D348" s="31"/>
      <c r="E348" s="31" t="s">
        <v>181</v>
      </c>
      <c r="F348" s="32"/>
      <c r="G348" s="31" t="s">
        <v>77</v>
      </c>
      <c r="H348" s="33">
        <v>262.68</v>
      </c>
    </row>
    <row r="349" spans="1:8" ht="28.8" x14ac:dyDescent="0.3">
      <c r="A349" s="30">
        <v>8565</v>
      </c>
      <c r="B349" s="31" t="s">
        <v>1018</v>
      </c>
      <c r="C349" s="31" t="s">
        <v>1019</v>
      </c>
      <c r="D349" s="31"/>
      <c r="E349" s="31" t="s">
        <v>1009</v>
      </c>
      <c r="F349" s="32"/>
      <c r="G349" s="31" t="s">
        <v>77</v>
      </c>
      <c r="H349" s="33">
        <v>283.74</v>
      </c>
    </row>
    <row r="350" spans="1:8" ht="28.8" x14ac:dyDescent="0.3">
      <c r="A350" s="30">
        <v>8569</v>
      </c>
      <c r="B350" s="31" t="s">
        <v>1020</v>
      </c>
      <c r="C350" s="31" t="s">
        <v>1021</v>
      </c>
      <c r="D350" s="31"/>
      <c r="E350" s="31"/>
      <c r="F350" s="32"/>
      <c r="G350" s="31" t="s">
        <v>77</v>
      </c>
      <c r="H350" s="33">
        <v>4.3899999999999997</v>
      </c>
    </row>
    <row r="351" spans="1:8" ht="28.8" x14ac:dyDescent="0.3">
      <c r="A351" s="30">
        <v>8570</v>
      </c>
      <c r="B351" s="31" t="s">
        <v>1022</v>
      </c>
      <c r="C351" s="31" t="s">
        <v>1023</v>
      </c>
      <c r="D351" s="31" t="s">
        <v>1024</v>
      </c>
      <c r="E351" s="31" t="s">
        <v>1025</v>
      </c>
      <c r="F351" s="32"/>
      <c r="G351" s="31" t="s">
        <v>77</v>
      </c>
      <c r="H351" s="33">
        <v>49.41</v>
      </c>
    </row>
    <row r="352" spans="1:8" x14ac:dyDescent="0.3">
      <c r="A352" s="34">
        <v>8571</v>
      </c>
      <c r="B352" s="31" t="s">
        <v>1022</v>
      </c>
      <c r="C352" s="31" t="s">
        <v>1026</v>
      </c>
      <c r="D352" s="31" t="s">
        <v>1027</v>
      </c>
      <c r="E352" s="31" t="s">
        <v>707</v>
      </c>
      <c r="F352" s="32"/>
      <c r="G352" s="31" t="s">
        <v>77</v>
      </c>
      <c r="H352" s="33">
        <v>58.73</v>
      </c>
    </row>
    <row r="353" spans="1:8" x14ac:dyDescent="0.3">
      <c r="A353" s="30">
        <v>8572</v>
      </c>
      <c r="B353" s="31" t="s">
        <v>1022</v>
      </c>
      <c r="C353" s="31" t="s">
        <v>1028</v>
      </c>
      <c r="D353" s="31" t="s">
        <v>1029</v>
      </c>
      <c r="E353" s="31" t="s">
        <v>1030</v>
      </c>
      <c r="F353" s="32"/>
      <c r="G353" s="31" t="s">
        <v>77</v>
      </c>
      <c r="H353" s="33">
        <v>91.69</v>
      </c>
    </row>
    <row r="354" spans="1:8" x14ac:dyDescent="0.3">
      <c r="A354" s="30">
        <v>8573</v>
      </c>
      <c r="B354" s="31" t="s">
        <v>1022</v>
      </c>
      <c r="C354" s="31" t="s">
        <v>1031</v>
      </c>
      <c r="D354" s="31" t="s">
        <v>1032</v>
      </c>
      <c r="E354" s="31" t="s">
        <v>1033</v>
      </c>
      <c r="F354" s="32"/>
      <c r="G354" s="31" t="s">
        <v>77</v>
      </c>
      <c r="H354" s="33">
        <v>98.35</v>
      </c>
    </row>
    <row r="355" spans="1:8" x14ac:dyDescent="0.3">
      <c r="A355" s="30">
        <v>8580</v>
      </c>
      <c r="B355" s="31" t="s">
        <v>1034</v>
      </c>
      <c r="C355" s="31" t="s">
        <v>1035</v>
      </c>
      <c r="D355" s="31" t="s">
        <v>1036</v>
      </c>
      <c r="E355" s="31" t="s">
        <v>1037</v>
      </c>
      <c r="F355" s="32"/>
      <c r="G355" s="31" t="s">
        <v>77</v>
      </c>
      <c r="H355" s="33">
        <v>16.579999999999998</v>
      </c>
    </row>
    <row r="356" spans="1:8" x14ac:dyDescent="0.3">
      <c r="A356" s="30">
        <v>8581</v>
      </c>
      <c r="B356" s="31" t="s">
        <v>1034</v>
      </c>
      <c r="C356" s="31" t="s">
        <v>1038</v>
      </c>
      <c r="D356" s="31" t="s">
        <v>1039</v>
      </c>
      <c r="E356" s="31" t="s">
        <v>1040</v>
      </c>
      <c r="F356" s="32"/>
      <c r="G356" s="31" t="s">
        <v>77</v>
      </c>
      <c r="H356" s="33">
        <v>26.88</v>
      </c>
    </row>
    <row r="357" spans="1:8" x14ac:dyDescent="0.3">
      <c r="A357" s="30">
        <v>8582</v>
      </c>
      <c r="B357" s="31" t="s">
        <v>1034</v>
      </c>
      <c r="C357" s="31" t="s">
        <v>1041</v>
      </c>
      <c r="D357" s="31" t="s">
        <v>1042</v>
      </c>
      <c r="E357" s="31"/>
      <c r="F357" s="32" t="s">
        <v>301</v>
      </c>
      <c r="G357" s="31" t="s">
        <v>77</v>
      </c>
      <c r="H357" s="33">
        <v>34.659999999999997</v>
      </c>
    </row>
    <row r="358" spans="1:8" x14ac:dyDescent="0.3">
      <c r="A358" s="30">
        <v>8583</v>
      </c>
      <c r="B358" s="31" t="s">
        <v>1043</v>
      </c>
      <c r="C358" s="31"/>
      <c r="D358" s="31"/>
      <c r="E358" s="31"/>
      <c r="F358" s="32"/>
      <c r="G358" s="31" t="s">
        <v>77</v>
      </c>
      <c r="H358" s="33">
        <v>53.99</v>
      </c>
    </row>
    <row r="359" spans="1:8" x14ac:dyDescent="0.3">
      <c r="A359" s="30">
        <v>8584</v>
      </c>
      <c r="B359" s="31" t="s">
        <v>1043</v>
      </c>
      <c r="C359" s="31" t="s">
        <v>737</v>
      </c>
      <c r="D359" s="31" t="s">
        <v>1044</v>
      </c>
      <c r="E359" s="31" t="s">
        <v>165</v>
      </c>
      <c r="F359" s="32"/>
      <c r="G359" s="31" t="s">
        <v>77</v>
      </c>
      <c r="H359" s="33">
        <v>94.46</v>
      </c>
    </row>
    <row r="360" spans="1:8" ht="28.8" x14ac:dyDescent="0.3">
      <c r="A360" s="30">
        <v>8590</v>
      </c>
      <c r="B360" s="31" t="s">
        <v>1045</v>
      </c>
      <c r="C360" s="31" t="s">
        <v>1046</v>
      </c>
      <c r="D360" s="31" t="s">
        <v>1047</v>
      </c>
      <c r="E360" s="31" t="s">
        <v>205</v>
      </c>
      <c r="F360" s="32"/>
      <c r="G360" s="31" t="s">
        <v>77</v>
      </c>
      <c r="H360" s="33">
        <v>10.17</v>
      </c>
    </row>
    <row r="361" spans="1:8" ht="43.2" x14ac:dyDescent="0.3">
      <c r="A361" s="30">
        <v>8591</v>
      </c>
      <c r="B361" s="31" t="s">
        <v>1045</v>
      </c>
      <c r="C361" s="31" t="s">
        <v>1048</v>
      </c>
      <c r="D361" s="31"/>
      <c r="E361" s="31" t="s">
        <v>205</v>
      </c>
      <c r="F361" s="32"/>
      <c r="G361" s="31" t="s">
        <v>77</v>
      </c>
      <c r="H361" s="33">
        <v>16.57</v>
      </c>
    </row>
    <row r="362" spans="1:8" ht="28.8" x14ac:dyDescent="0.3">
      <c r="A362" s="34">
        <v>8600</v>
      </c>
      <c r="B362" s="31" t="s">
        <v>1049</v>
      </c>
      <c r="C362" s="31" t="s">
        <v>1050</v>
      </c>
      <c r="D362" s="31" t="s">
        <v>1051</v>
      </c>
      <c r="E362" s="31" t="s">
        <v>205</v>
      </c>
      <c r="F362" s="32"/>
      <c r="G362" s="31" t="s">
        <v>77</v>
      </c>
      <c r="H362" s="33">
        <v>15.22</v>
      </c>
    </row>
    <row r="363" spans="1:8" ht="28.8" x14ac:dyDescent="0.3">
      <c r="A363" s="30">
        <v>8601</v>
      </c>
      <c r="B363" s="31" t="s">
        <v>1049</v>
      </c>
      <c r="C363" s="31" t="s">
        <v>1052</v>
      </c>
      <c r="D363" s="31" t="s">
        <v>1053</v>
      </c>
      <c r="E363" s="31" t="s">
        <v>205</v>
      </c>
      <c r="F363" s="32"/>
      <c r="G363" s="31" t="s">
        <v>77</v>
      </c>
      <c r="H363" s="33">
        <v>17.100000000000001</v>
      </c>
    </row>
    <row r="364" spans="1:8" ht="28.8" x14ac:dyDescent="0.3">
      <c r="A364" s="30">
        <v>8602</v>
      </c>
      <c r="B364" s="31" t="s">
        <v>1049</v>
      </c>
      <c r="C364" s="31" t="s">
        <v>1054</v>
      </c>
      <c r="D364" s="31" t="s">
        <v>1055</v>
      </c>
      <c r="E364" s="31" t="s">
        <v>205</v>
      </c>
      <c r="F364" s="32"/>
      <c r="G364" s="31" t="s">
        <v>77</v>
      </c>
      <c r="H364" s="33">
        <v>21.59</v>
      </c>
    </row>
    <row r="365" spans="1:8" ht="28.8" x14ac:dyDescent="0.3">
      <c r="A365" s="30">
        <v>8603</v>
      </c>
      <c r="B365" s="31" t="s">
        <v>1049</v>
      </c>
      <c r="C365" s="31" t="s">
        <v>1056</v>
      </c>
      <c r="D365" s="31" t="s">
        <v>1057</v>
      </c>
      <c r="E365" s="31" t="s">
        <v>205</v>
      </c>
      <c r="F365" s="32"/>
      <c r="G365" s="31" t="s">
        <v>77</v>
      </c>
      <c r="H365" s="33">
        <v>33.82</v>
      </c>
    </row>
    <row r="366" spans="1:8" ht="28.8" x14ac:dyDescent="0.3">
      <c r="A366" s="30">
        <v>8610</v>
      </c>
      <c r="B366" s="31" t="s">
        <v>1058</v>
      </c>
      <c r="C366" s="31" t="s">
        <v>1059</v>
      </c>
      <c r="D366" s="31" t="s">
        <v>1060</v>
      </c>
      <c r="E366" s="31" t="s">
        <v>205</v>
      </c>
      <c r="F366" s="32"/>
      <c r="G366" s="31" t="s">
        <v>77</v>
      </c>
      <c r="H366" s="33">
        <v>14.91</v>
      </c>
    </row>
    <row r="367" spans="1:8" ht="28.8" x14ac:dyDescent="0.3">
      <c r="A367" s="30">
        <v>8611</v>
      </c>
      <c r="B367" s="31" t="s">
        <v>1058</v>
      </c>
      <c r="C367" s="31" t="s">
        <v>1061</v>
      </c>
      <c r="D367" s="31" t="s">
        <v>1062</v>
      </c>
      <c r="E367" s="31" t="s">
        <v>205</v>
      </c>
      <c r="F367" s="32"/>
      <c r="G367" s="31" t="s">
        <v>77</v>
      </c>
      <c r="H367" s="33">
        <v>18.489999999999998</v>
      </c>
    </row>
    <row r="368" spans="1:8" ht="28.8" x14ac:dyDescent="0.3">
      <c r="A368" s="30">
        <v>8612</v>
      </c>
      <c r="B368" s="31" t="s">
        <v>1058</v>
      </c>
      <c r="C368" s="31" t="s">
        <v>1063</v>
      </c>
      <c r="D368" s="31" t="s">
        <v>1064</v>
      </c>
      <c r="E368" s="31" t="s">
        <v>205</v>
      </c>
      <c r="F368" s="32"/>
      <c r="G368" s="31" t="s">
        <v>77</v>
      </c>
      <c r="H368" s="33">
        <v>21.95</v>
      </c>
    </row>
    <row r="369" spans="1:8" ht="28.8" x14ac:dyDescent="0.3">
      <c r="A369" s="30">
        <v>8613</v>
      </c>
      <c r="B369" s="31" t="s">
        <v>1058</v>
      </c>
      <c r="C369" s="31" t="s">
        <v>1065</v>
      </c>
      <c r="D369" s="31" t="s">
        <v>1066</v>
      </c>
      <c r="E369" s="31" t="s">
        <v>205</v>
      </c>
      <c r="F369" s="32"/>
      <c r="G369" s="31" t="s">
        <v>77</v>
      </c>
      <c r="H369" s="33">
        <v>27.87</v>
      </c>
    </row>
    <row r="370" spans="1:8" ht="28.8" x14ac:dyDescent="0.3">
      <c r="A370" s="30">
        <v>8614</v>
      </c>
      <c r="B370" s="31" t="s">
        <v>1067</v>
      </c>
      <c r="C370" s="31" t="s">
        <v>1068</v>
      </c>
      <c r="D370" s="31" t="s">
        <v>1069</v>
      </c>
      <c r="E370" s="31">
        <v>175</v>
      </c>
      <c r="F370" s="32"/>
      <c r="G370" s="31" t="s">
        <v>77</v>
      </c>
      <c r="H370" s="33">
        <v>40.76</v>
      </c>
    </row>
    <row r="371" spans="1:8" ht="28.8" x14ac:dyDescent="0.3">
      <c r="A371" s="30">
        <v>8620</v>
      </c>
      <c r="B371" s="31" t="s">
        <v>1070</v>
      </c>
      <c r="C371" s="31" t="s">
        <v>1071</v>
      </c>
      <c r="D371" s="31" t="s">
        <v>1072</v>
      </c>
      <c r="E371" s="31" t="s">
        <v>1012</v>
      </c>
      <c r="F371" s="32"/>
      <c r="G371" s="31" t="s">
        <v>77</v>
      </c>
      <c r="H371" s="33">
        <v>197.31</v>
      </c>
    </row>
    <row r="372" spans="1:8" x14ac:dyDescent="0.3">
      <c r="A372" s="34">
        <v>8621</v>
      </c>
      <c r="B372" s="31" t="s">
        <v>1073</v>
      </c>
      <c r="C372" s="31" t="s">
        <v>1074</v>
      </c>
      <c r="D372" s="31" t="s">
        <v>1075</v>
      </c>
      <c r="E372" s="31" t="s">
        <v>1076</v>
      </c>
      <c r="F372" s="32"/>
      <c r="G372" s="31" t="s">
        <v>77</v>
      </c>
      <c r="H372" s="33">
        <v>180.37</v>
      </c>
    </row>
    <row r="373" spans="1:8" ht="28.8" x14ac:dyDescent="0.3">
      <c r="A373" s="30">
        <v>8622</v>
      </c>
      <c r="B373" s="31" t="s">
        <v>1073</v>
      </c>
      <c r="C373" s="31" t="s">
        <v>1077</v>
      </c>
      <c r="D373" s="31" t="s">
        <v>1078</v>
      </c>
      <c r="E373" s="31" t="s">
        <v>1079</v>
      </c>
      <c r="F373" s="32"/>
      <c r="G373" s="31" t="s">
        <v>1080</v>
      </c>
      <c r="H373" s="33">
        <v>266.91000000000003</v>
      </c>
    </row>
    <row r="374" spans="1:8" ht="28.8" x14ac:dyDescent="0.3">
      <c r="A374" s="30">
        <v>8623</v>
      </c>
      <c r="B374" s="31" t="s">
        <v>1073</v>
      </c>
      <c r="C374" s="31" t="s">
        <v>1081</v>
      </c>
      <c r="D374" s="31" t="s">
        <v>1082</v>
      </c>
      <c r="E374" s="31" t="s">
        <v>217</v>
      </c>
      <c r="F374" s="32"/>
      <c r="G374" s="31" t="s">
        <v>77</v>
      </c>
      <c r="H374" s="33">
        <v>355.2</v>
      </c>
    </row>
    <row r="375" spans="1:8" ht="28.8" x14ac:dyDescent="0.3">
      <c r="A375" s="30">
        <v>8627</v>
      </c>
      <c r="B375" s="31" t="s">
        <v>1083</v>
      </c>
      <c r="C375" s="31" t="s">
        <v>1084</v>
      </c>
      <c r="D375" s="31"/>
      <c r="E375" s="31" t="s">
        <v>1076</v>
      </c>
      <c r="F375" s="32"/>
      <c r="G375" s="31" t="s">
        <v>77</v>
      </c>
      <c r="H375" s="33">
        <v>73.25</v>
      </c>
    </row>
    <row r="376" spans="1:8" x14ac:dyDescent="0.3">
      <c r="A376" s="30">
        <v>8628</v>
      </c>
      <c r="B376" s="31" t="s">
        <v>1085</v>
      </c>
      <c r="C376" s="31" t="s">
        <v>1086</v>
      </c>
      <c r="D376" s="31"/>
      <c r="E376" s="31" t="s">
        <v>1087</v>
      </c>
      <c r="F376" s="32"/>
      <c r="G376" s="31" t="s">
        <v>77</v>
      </c>
      <c r="H376" s="33">
        <v>60.21</v>
      </c>
    </row>
    <row r="377" spans="1:8" x14ac:dyDescent="0.3">
      <c r="A377" s="30">
        <v>8629</v>
      </c>
      <c r="B377" s="31" t="s">
        <v>1085</v>
      </c>
      <c r="C377" s="31" t="s">
        <v>1088</v>
      </c>
      <c r="D377" s="31"/>
      <c r="E377" s="31" t="s">
        <v>615</v>
      </c>
      <c r="F377" s="32"/>
      <c r="G377" s="31" t="s">
        <v>77</v>
      </c>
      <c r="H377" s="33">
        <v>57.38</v>
      </c>
    </row>
    <row r="378" spans="1:8" ht="28.8" x14ac:dyDescent="0.3">
      <c r="A378" s="30">
        <v>8630</v>
      </c>
      <c r="B378" s="31" t="s">
        <v>1089</v>
      </c>
      <c r="C378" s="31" t="s">
        <v>1090</v>
      </c>
      <c r="D378" s="31"/>
      <c r="E378" s="31" t="s">
        <v>790</v>
      </c>
      <c r="F378" s="32"/>
      <c r="G378" s="31" t="s">
        <v>77</v>
      </c>
      <c r="H378" s="33">
        <v>13.34</v>
      </c>
    </row>
    <row r="379" spans="1:8" ht="28.8" x14ac:dyDescent="0.3">
      <c r="A379" s="30">
        <v>8631</v>
      </c>
      <c r="B379" s="31" t="s">
        <v>1089</v>
      </c>
      <c r="C379" s="31" t="s">
        <v>1091</v>
      </c>
      <c r="D379" s="31"/>
      <c r="E379" s="31" t="s">
        <v>605</v>
      </c>
      <c r="F379" s="32" t="s">
        <v>427</v>
      </c>
      <c r="G379" s="31" t="s">
        <v>77</v>
      </c>
      <c r="H379" s="33">
        <v>20.39</v>
      </c>
    </row>
    <row r="380" spans="1:8" ht="28.8" x14ac:dyDescent="0.3">
      <c r="A380" s="30">
        <v>8632</v>
      </c>
      <c r="B380" s="31" t="s">
        <v>1089</v>
      </c>
      <c r="C380" s="31" t="s">
        <v>1092</v>
      </c>
      <c r="D380" s="31"/>
      <c r="E380" s="31" t="s">
        <v>702</v>
      </c>
      <c r="F380" s="32"/>
      <c r="G380" s="31" t="s">
        <v>77</v>
      </c>
      <c r="H380" s="33">
        <v>40.1</v>
      </c>
    </row>
    <row r="381" spans="1:8" x14ac:dyDescent="0.3">
      <c r="A381" s="30">
        <v>8633</v>
      </c>
      <c r="B381" s="31" t="s">
        <v>1093</v>
      </c>
      <c r="C381" s="31" t="s">
        <v>1094</v>
      </c>
      <c r="D381" s="31"/>
      <c r="E381" s="31" t="s">
        <v>1095</v>
      </c>
      <c r="F381" s="32"/>
      <c r="G381" s="31" t="s">
        <v>77</v>
      </c>
      <c r="H381" s="33">
        <v>24.71</v>
      </c>
    </row>
    <row r="382" spans="1:8" x14ac:dyDescent="0.3">
      <c r="A382" s="34">
        <v>8634</v>
      </c>
      <c r="B382" s="31" t="s">
        <v>1093</v>
      </c>
      <c r="C382" s="31" t="s">
        <v>1096</v>
      </c>
      <c r="D382" s="31"/>
      <c r="E382" s="31" t="s">
        <v>1097</v>
      </c>
      <c r="F382" s="32" t="s">
        <v>436</v>
      </c>
      <c r="G382" s="31" t="s">
        <v>77</v>
      </c>
      <c r="H382" s="33">
        <v>40.840000000000003</v>
      </c>
    </row>
    <row r="383" spans="1:8" x14ac:dyDescent="0.3">
      <c r="A383" s="30">
        <v>8635</v>
      </c>
      <c r="B383" s="31" t="s">
        <v>1093</v>
      </c>
      <c r="C383" s="31" t="s">
        <v>1098</v>
      </c>
      <c r="D383" s="31"/>
      <c r="E383" s="31" t="s">
        <v>702</v>
      </c>
      <c r="F383" s="32"/>
      <c r="G383" s="31" t="s">
        <v>77</v>
      </c>
      <c r="H383" s="33">
        <v>59.32</v>
      </c>
    </row>
    <row r="384" spans="1:8" x14ac:dyDescent="0.3">
      <c r="A384" s="30">
        <v>8636</v>
      </c>
      <c r="B384" s="31" t="s">
        <v>954</v>
      </c>
      <c r="C384" s="31" t="s">
        <v>1099</v>
      </c>
      <c r="D384" s="31"/>
      <c r="E384" s="31" t="s">
        <v>1100</v>
      </c>
      <c r="F384" s="32"/>
      <c r="G384" s="31" t="s">
        <v>77</v>
      </c>
      <c r="H384" s="33">
        <v>628.17999999999995</v>
      </c>
    </row>
    <row r="385" spans="1:8" ht="28.8" x14ac:dyDescent="0.3">
      <c r="A385" s="30">
        <v>8637</v>
      </c>
      <c r="B385" s="31" t="s">
        <v>1101</v>
      </c>
      <c r="C385" s="31" t="s">
        <v>1102</v>
      </c>
      <c r="D385" s="31" t="s">
        <v>1103</v>
      </c>
      <c r="E385" s="31" t="s">
        <v>205</v>
      </c>
      <c r="F385" s="32"/>
      <c r="G385" s="31" t="s">
        <v>77</v>
      </c>
      <c r="H385" s="33">
        <v>26.29</v>
      </c>
    </row>
    <row r="386" spans="1:8" ht="28.8" x14ac:dyDescent="0.3">
      <c r="A386" s="30">
        <v>8638</v>
      </c>
      <c r="B386" s="31" t="s">
        <v>1104</v>
      </c>
      <c r="C386" s="31" t="s">
        <v>1105</v>
      </c>
      <c r="D386" s="31"/>
      <c r="E386" s="31">
        <v>0</v>
      </c>
      <c r="F386" s="32"/>
      <c r="G386" s="31" t="s">
        <v>77</v>
      </c>
      <c r="H386" s="33">
        <v>19.55</v>
      </c>
    </row>
    <row r="387" spans="1:8" x14ac:dyDescent="0.3">
      <c r="A387" s="30">
        <v>8639</v>
      </c>
      <c r="B387" s="31" t="s">
        <v>1106</v>
      </c>
      <c r="C387" s="31" t="s">
        <v>1107</v>
      </c>
      <c r="D387" s="31"/>
      <c r="E387" s="31">
        <v>0</v>
      </c>
      <c r="F387" s="32"/>
      <c r="G387" s="31" t="s">
        <v>77</v>
      </c>
      <c r="H387" s="33">
        <v>43.84</v>
      </c>
    </row>
    <row r="388" spans="1:8" x14ac:dyDescent="0.3">
      <c r="A388" s="30">
        <v>8640</v>
      </c>
      <c r="B388" s="31" t="s">
        <v>1108</v>
      </c>
      <c r="C388" s="31" t="s">
        <v>1109</v>
      </c>
      <c r="D388" s="31"/>
      <c r="E388" s="31">
        <v>0</v>
      </c>
      <c r="F388" s="32"/>
      <c r="G388" s="31" t="s">
        <v>77</v>
      </c>
      <c r="H388" s="33">
        <v>1.98</v>
      </c>
    </row>
    <row r="389" spans="1:8" x14ac:dyDescent="0.3">
      <c r="A389" s="30">
        <v>8641</v>
      </c>
      <c r="B389" s="31" t="s">
        <v>1108</v>
      </c>
      <c r="C389" s="31" t="s">
        <v>1110</v>
      </c>
      <c r="D389" s="31"/>
      <c r="E389" s="31">
        <v>0</v>
      </c>
      <c r="F389" s="32"/>
      <c r="G389" s="31" t="s">
        <v>77</v>
      </c>
      <c r="H389" s="33">
        <v>2.44</v>
      </c>
    </row>
    <row r="390" spans="1:8" x14ac:dyDescent="0.3">
      <c r="A390" s="30">
        <v>8642</v>
      </c>
      <c r="B390" s="31" t="s">
        <v>1108</v>
      </c>
      <c r="C390" s="31" t="s">
        <v>1111</v>
      </c>
      <c r="D390" s="31"/>
      <c r="E390" s="31">
        <v>0</v>
      </c>
      <c r="F390" s="32"/>
      <c r="G390" s="31" t="s">
        <v>77</v>
      </c>
      <c r="H390" s="33">
        <v>3.4</v>
      </c>
    </row>
    <row r="391" spans="1:8" x14ac:dyDescent="0.3">
      <c r="A391" s="30">
        <v>8643</v>
      </c>
      <c r="B391" s="31" t="s">
        <v>1112</v>
      </c>
      <c r="C391" s="31"/>
      <c r="D391" s="31"/>
      <c r="E391" s="31">
        <v>0</v>
      </c>
      <c r="F391" s="32"/>
      <c r="G391" s="31" t="s">
        <v>77</v>
      </c>
      <c r="H391" s="33">
        <v>48.17</v>
      </c>
    </row>
    <row r="392" spans="1:8" ht="28.8" x14ac:dyDescent="0.3">
      <c r="A392" s="34">
        <v>8644</v>
      </c>
      <c r="B392" s="31" t="s">
        <v>1113</v>
      </c>
      <c r="C392" s="31" t="s">
        <v>1114</v>
      </c>
      <c r="D392" s="31"/>
      <c r="E392" s="31">
        <v>0</v>
      </c>
      <c r="F392" s="32"/>
      <c r="G392" s="31" t="s">
        <v>77</v>
      </c>
      <c r="H392" s="33">
        <v>7.29</v>
      </c>
    </row>
    <row r="393" spans="1:8" ht="28.8" x14ac:dyDescent="0.3">
      <c r="A393" s="30">
        <v>8645</v>
      </c>
      <c r="B393" s="31" t="s">
        <v>1115</v>
      </c>
      <c r="C393" s="31" t="s">
        <v>1116</v>
      </c>
      <c r="D393" s="31"/>
      <c r="E393" s="31" t="s">
        <v>1117</v>
      </c>
      <c r="F393" s="32"/>
      <c r="G393" s="31" t="s">
        <v>77</v>
      </c>
      <c r="H393" s="33">
        <v>37.58</v>
      </c>
    </row>
    <row r="394" spans="1:8" x14ac:dyDescent="0.3">
      <c r="A394" s="30">
        <v>8646</v>
      </c>
      <c r="B394" s="31" t="s">
        <v>1118</v>
      </c>
      <c r="C394" s="31"/>
      <c r="D394" s="31"/>
      <c r="E394" s="31" t="s">
        <v>259</v>
      </c>
      <c r="F394" s="32"/>
      <c r="G394" s="31" t="s">
        <v>77</v>
      </c>
      <c r="H394" s="33">
        <v>35.44</v>
      </c>
    </row>
    <row r="395" spans="1:8" x14ac:dyDescent="0.3">
      <c r="A395" s="30">
        <v>8650</v>
      </c>
      <c r="B395" s="31" t="s">
        <v>1119</v>
      </c>
      <c r="C395" s="31" t="s">
        <v>1120</v>
      </c>
      <c r="D395" s="31"/>
      <c r="E395" s="31" t="s">
        <v>790</v>
      </c>
      <c r="F395" s="32"/>
      <c r="G395" s="31" t="s">
        <v>77</v>
      </c>
      <c r="H395" s="33">
        <v>50.19</v>
      </c>
    </row>
    <row r="396" spans="1:8" x14ac:dyDescent="0.3">
      <c r="A396" s="30">
        <v>8651</v>
      </c>
      <c r="B396" s="31" t="s">
        <v>1119</v>
      </c>
      <c r="C396" s="31" t="s">
        <v>1121</v>
      </c>
      <c r="D396" s="31"/>
      <c r="E396" s="31" t="s">
        <v>1122</v>
      </c>
      <c r="F396" s="32"/>
      <c r="G396" s="31" t="s">
        <v>77</v>
      </c>
      <c r="H396" s="33">
        <v>79.2</v>
      </c>
    </row>
    <row r="397" spans="1:8" ht="28.8" x14ac:dyDescent="0.3">
      <c r="A397" s="30">
        <v>8652</v>
      </c>
      <c r="B397" s="31" t="s">
        <v>1123</v>
      </c>
      <c r="C397" s="31" t="s">
        <v>1124</v>
      </c>
      <c r="D397" s="31" t="s">
        <v>1125</v>
      </c>
      <c r="E397" s="31" t="s">
        <v>1126</v>
      </c>
      <c r="F397" s="32"/>
      <c r="G397" s="31" t="s">
        <v>77</v>
      </c>
      <c r="H397" s="33">
        <v>76.790000000000006</v>
      </c>
    </row>
    <row r="398" spans="1:8" ht="28.8" x14ac:dyDescent="0.3">
      <c r="A398" s="30">
        <v>8653</v>
      </c>
      <c r="B398" s="31" t="s">
        <v>1123</v>
      </c>
      <c r="C398" s="31" t="s">
        <v>1127</v>
      </c>
      <c r="D398" s="31"/>
      <c r="E398" s="31" t="s">
        <v>1128</v>
      </c>
      <c r="F398" s="32"/>
      <c r="G398" s="31" t="s">
        <v>77</v>
      </c>
      <c r="H398" s="33">
        <v>167.77</v>
      </c>
    </row>
    <row r="399" spans="1:8" x14ac:dyDescent="0.3">
      <c r="A399" s="30">
        <v>8654</v>
      </c>
      <c r="B399" s="31" t="s">
        <v>1129</v>
      </c>
      <c r="C399" s="31"/>
      <c r="D399" s="31"/>
      <c r="E399" s="31"/>
      <c r="F399" s="32"/>
      <c r="G399" s="31" t="s">
        <v>77</v>
      </c>
      <c r="H399" s="33">
        <v>2.4300000000000002</v>
      </c>
    </row>
    <row r="400" spans="1:8" ht="28.8" x14ac:dyDescent="0.3">
      <c r="A400" s="30">
        <v>8660</v>
      </c>
      <c r="B400" s="31" t="s">
        <v>1130</v>
      </c>
      <c r="C400" s="31" t="s">
        <v>1131</v>
      </c>
      <c r="D400" s="31" t="s">
        <v>1132</v>
      </c>
      <c r="E400" s="31" t="s">
        <v>1095</v>
      </c>
      <c r="F400" s="32"/>
      <c r="G400" s="31" t="s">
        <v>77</v>
      </c>
      <c r="H400" s="33">
        <v>21.68</v>
      </c>
    </row>
    <row r="401" spans="1:8" ht="28.8" x14ac:dyDescent="0.3">
      <c r="A401" s="30">
        <v>8661</v>
      </c>
      <c r="B401" s="31" t="s">
        <v>1130</v>
      </c>
      <c r="C401" s="31" t="s">
        <v>1133</v>
      </c>
      <c r="D401" s="31" t="s">
        <v>1134</v>
      </c>
      <c r="E401" s="31" t="s">
        <v>1135</v>
      </c>
      <c r="F401" s="32"/>
      <c r="G401" s="31" t="s">
        <v>77</v>
      </c>
      <c r="H401" s="33">
        <v>58.43</v>
      </c>
    </row>
    <row r="402" spans="1:8" ht="28.8" x14ac:dyDescent="0.3">
      <c r="A402" s="34">
        <v>8662</v>
      </c>
      <c r="B402" s="31" t="s">
        <v>1130</v>
      </c>
      <c r="C402" s="31" t="s">
        <v>1136</v>
      </c>
      <c r="D402" s="31" t="s">
        <v>1137</v>
      </c>
      <c r="E402" s="31" t="s">
        <v>615</v>
      </c>
      <c r="F402" s="32"/>
      <c r="G402" s="31" t="s">
        <v>77</v>
      </c>
      <c r="H402" s="33">
        <v>68.83</v>
      </c>
    </row>
    <row r="403" spans="1:8" ht="43.2" x14ac:dyDescent="0.3">
      <c r="A403" s="30">
        <v>8670</v>
      </c>
      <c r="B403" s="31" t="s">
        <v>1138</v>
      </c>
      <c r="C403" s="31" t="s">
        <v>1139</v>
      </c>
      <c r="D403" s="31"/>
      <c r="E403" s="31" t="s">
        <v>769</v>
      </c>
      <c r="F403" s="32"/>
      <c r="G403" s="31" t="s">
        <v>77</v>
      </c>
      <c r="H403" s="33">
        <v>27.14</v>
      </c>
    </row>
    <row r="404" spans="1:8" ht="43.2" x14ac:dyDescent="0.3">
      <c r="A404" s="30">
        <v>8671</v>
      </c>
      <c r="B404" s="31" t="s">
        <v>1138</v>
      </c>
      <c r="C404" s="31" t="s">
        <v>1140</v>
      </c>
      <c r="D404" s="31"/>
      <c r="E404" s="31" t="s">
        <v>174</v>
      </c>
      <c r="F404" s="32"/>
      <c r="G404" s="31" t="s">
        <v>77</v>
      </c>
      <c r="H404" s="33">
        <v>48.77</v>
      </c>
    </row>
    <row r="405" spans="1:8" x14ac:dyDescent="0.3">
      <c r="A405" s="30">
        <v>8672</v>
      </c>
      <c r="B405" s="31" t="s">
        <v>1141</v>
      </c>
      <c r="C405" s="31" t="s">
        <v>1142</v>
      </c>
      <c r="D405" s="31"/>
      <c r="E405" s="31" t="s">
        <v>1143</v>
      </c>
      <c r="F405" s="32"/>
      <c r="G405" s="31" t="s">
        <v>77</v>
      </c>
      <c r="H405" s="33">
        <v>135.30000000000001</v>
      </c>
    </row>
    <row r="406" spans="1:8" ht="28.8" x14ac:dyDescent="0.3">
      <c r="A406" s="30">
        <v>8680</v>
      </c>
      <c r="B406" s="31" t="s">
        <v>1144</v>
      </c>
      <c r="C406" s="31" t="s">
        <v>1145</v>
      </c>
      <c r="D406" s="31" t="s">
        <v>1146</v>
      </c>
      <c r="E406" s="31" t="s">
        <v>1012</v>
      </c>
      <c r="F406" s="32"/>
      <c r="G406" s="31" t="s">
        <v>77</v>
      </c>
      <c r="H406" s="33">
        <v>104.96</v>
      </c>
    </row>
    <row r="407" spans="1:8" x14ac:dyDescent="0.3">
      <c r="A407" s="30" t="s">
        <v>1147</v>
      </c>
      <c r="B407" s="31" t="s">
        <v>722</v>
      </c>
      <c r="C407" s="31" t="s">
        <v>1148</v>
      </c>
      <c r="D407" s="31" t="s">
        <v>1149</v>
      </c>
      <c r="E407" s="31" t="s">
        <v>1150</v>
      </c>
      <c r="F407" s="32"/>
      <c r="G407" s="31" t="s">
        <v>77</v>
      </c>
      <c r="H407" s="33">
        <v>73.66</v>
      </c>
    </row>
    <row r="408" spans="1:8" ht="43.2" x14ac:dyDescent="0.3">
      <c r="A408" s="30">
        <v>8681</v>
      </c>
      <c r="B408" s="31" t="s">
        <v>1151</v>
      </c>
      <c r="C408" s="31" t="s">
        <v>1152</v>
      </c>
      <c r="D408" s="31"/>
      <c r="E408" s="31" t="s">
        <v>1009</v>
      </c>
      <c r="F408" s="32"/>
      <c r="G408" s="31" t="s">
        <v>77</v>
      </c>
      <c r="H408" s="33">
        <v>173.47</v>
      </c>
    </row>
    <row r="409" spans="1:8" ht="43.2" x14ac:dyDescent="0.3">
      <c r="A409" s="30">
        <v>8682</v>
      </c>
      <c r="B409" s="31" t="s">
        <v>1153</v>
      </c>
      <c r="C409" s="31" t="s">
        <v>1154</v>
      </c>
      <c r="D409" s="31"/>
      <c r="E409" s="31" t="s">
        <v>522</v>
      </c>
      <c r="F409" s="32"/>
      <c r="G409" s="31" t="s">
        <v>77</v>
      </c>
      <c r="H409" s="33">
        <v>163.55000000000001</v>
      </c>
    </row>
    <row r="410" spans="1:8" ht="28.8" x14ac:dyDescent="0.3">
      <c r="A410" s="30">
        <v>8683</v>
      </c>
      <c r="B410" s="31" t="s">
        <v>1155</v>
      </c>
      <c r="C410" s="31" t="s">
        <v>1156</v>
      </c>
      <c r="D410" s="31"/>
      <c r="E410" s="31" t="s">
        <v>394</v>
      </c>
      <c r="F410" s="32"/>
      <c r="G410" s="31" t="s">
        <v>77</v>
      </c>
      <c r="H410" s="33">
        <v>147.82</v>
      </c>
    </row>
    <row r="411" spans="1:8" x14ac:dyDescent="0.3">
      <c r="A411" s="30">
        <v>8684</v>
      </c>
      <c r="B411" s="31" t="s">
        <v>1157</v>
      </c>
      <c r="C411" s="31" t="s">
        <v>1158</v>
      </c>
      <c r="D411" s="31"/>
      <c r="E411" s="31" t="s">
        <v>92</v>
      </c>
      <c r="F411" s="32" t="s">
        <v>1159</v>
      </c>
      <c r="G411" s="31" t="s">
        <v>77</v>
      </c>
      <c r="H411" s="33">
        <v>220.55</v>
      </c>
    </row>
    <row r="412" spans="1:8" ht="57.6" x14ac:dyDescent="0.3">
      <c r="A412" s="34">
        <v>8685</v>
      </c>
      <c r="B412" s="31" t="s">
        <v>1160</v>
      </c>
      <c r="C412" s="31" t="s">
        <v>1161</v>
      </c>
      <c r="D412" s="31"/>
      <c r="E412" s="31" t="s">
        <v>531</v>
      </c>
      <c r="F412" s="32"/>
      <c r="G412" s="31" t="s">
        <v>77</v>
      </c>
      <c r="H412" s="33">
        <v>190.81</v>
      </c>
    </row>
    <row r="413" spans="1:8" ht="28.8" x14ac:dyDescent="0.3">
      <c r="A413" s="30">
        <v>8686</v>
      </c>
      <c r="B413" s="31" t="s">
        <v>1162</v>
      </c>
      <c r="C413" s="31" t="s">
        <v>1163</v>
      </c>
      <c r="D413" s="31"/>
      <c r="E413" s="31" t="s">
        <v>240</v>
      </c>
      <c r="F413" s="32"/>
      <c r="G413" s="31" t="s">
        <v>77</v>
      </c>
      <c r="H413" s="33">
        <v>162.93</v>
      </c>
    </row>
    <row r="414" spans="1:8" ht="28.8" x14ac:dyDescent="0.3">
      <c r="A414" s="30">
        <v>8687</v>
      </c>
      <c r="B414" s="31" t="s">
        <v>1164</v>
      </c>
      <c r="C414" s="31" t="s">
        <v>1165</v>
      </c>
      <c r="D414" s="31"/>
      <c r="E414" s="31" t="s">
        <v>86</v>
      </c>
      <c r="F414" s="32"/>
      <c r="G414" s="31" t="s">
        <v>77</v>
      </c>
      <c r="H414" s="33">
        <v>141.87</v>
      </c>
    </row>
    <row r="415" spans="1:8" ht="28.8" x14ac:dyDescent="0.3">
      <c r="A415" s="30">
        <v>8688</v>
      </c>
      <c r="B415" s="31" t="s">
        <v>1166</v>
      </c>
      <c r="C415" s="31" t="s">
        <v>1167</v>
      </c>
      <c r="D415" s="31"/>
      <c r="E415" s="31" t="s">
        <v>1168</v>
      </c>
      <c r="F415" s="32"/>
      <c r="G415" s="31" t="s">
        <v>77</v>
      </c>
      <c r="H415" s="33">
        <v>128.24</v>
      </c>
    </row>
    <row r="416" spans="1:8" ht="28.8" x14ac:dyDescent="0.3">
      <c r="A416" s="30">
        <v>8689</v>
      </c>
      <c r="B416" s="31" t="s">
        <v>1169</v>
      </c>
      <c r="C416" s="31" t="s">
        <v>1170</v>
      </c>
      <c r="D416" s="31"/>
      <c r="E416" s="31" t="s">
        <v>543</v>
      </c>
      <c r="F416" s="32"/>
      <c r="G416" s="31" t="s">
        <v>77</v>
      </c>
      <c r="H416" s="33">
        <v>97.88</v>
      </c>
    </row>
    <row r="417" spans="1:8" x14ac:dyDescent="0.3">
      <c r="A417" s="30">
        <v>8690</v>
      </c>
      <c r="B417" s="31" t="s">
        <v>1157</v>
      </c>
      <c r="C417" s="31"/>
      <c r="D417" s="31"/>
      <c r="E417" s="31" t="s">
        <v>546</v>
      </c>
      <c r="F417" s="32"/>
      <c r="G417" s="31" t="s">
        <v>77</v>
      </c>
      <c r="H417" s="33">
        <v>87.14</v>
      </c>
    </row>
    <row r="418" spans="1:8" x14ac:dyDescent="0.3">
      <c r="A418" s="30">
        <v>8691</v>
      </c>
      <c r="B418" s="31" t="s">
        <v>1157</v>
      </c>
      <c r="C418" s="31"/>
      <c r="D418" s="31"/>
      <c r="E418" s="31" t="s">
        <v>546</v>
      </c>
      <c r="F418" s="32"/>
      <c r="G418" s="31" t="s">
        <v>77</v>
      </c>
      <c r="H418" s="33">
        <v>92.4</v>
      </c>
    </row>
    <row r="419" spans="1:8" x14ac:dyDescent="0.3">
      <c r="A419" s="30">
        <v>8692</v>
      </c>
      <c r="B419" s="31" t="s">
        <v>1157</v>
      </c>
      <c r="C419" s="31"/>
      <c r="D419" s="31"/>
      <c r="E419" s="31" t="s">
        <v>551</v>
      </c>
      <c r="F419" s="32"/>
      <c r="G419" s="31" t="s">
        <v>77</v>
      </c>
      <c r="H419" s="33">
        <v>100.49</v>
      </c>
    </row>
    <row r="420" spans="1:8" x14ac:dyDescent="0.3">
      <c r="A420" s="30">
        <v>8693</v>
      </c>
      <c r="B420" s="31" t="s">
        <v>1157</v>
      </c>
      <c r="C420" s="31"/>
      <c r="D420" s="31"/>
      <c r="E420" s="31" t="s">
        <v>75</v>
      </c>
      <c r="F420" s="32"/>
      <c r="G420" s="31" t="s">
        <v>77</v>
      </c>
      <c r="H420" s="33">
        <v>104.13</v>
      </c>
    </row>
    <row r="421" spans="1:8" x14ac:dyDescent="0.3">
      <c r="A421" s="30">
        <v>8694</v>
      </c>
      <c r="B421" s="31" t="s">
        <v>1171</v>
      </c>
      <c r="C421" s="31"/>
      <c r="D421" s="31"/>
      <c r="E421" s="31" t="s">
        <v>1172</v>
      </c>
      <c r="F421" s="32"/>
      <c r="G421" s="31" t="s">
        <v>77</v>
      </c>
      <c r="H421" s="33">
        <v>149.91999999999999</v>
      </c>
    </row>
    <row r="422" spans="1:8" x14ac:dyDescent="0.3">
      <c r="A422" s="34">
        <v>8695</v>
      </c>
      <c r="B422" s="31" t="s">
        <v>1171</v>
      </c>
      <c r="C422" s="31"/>
      <c r="D422" s="31"/>
      <c r="E422" s="31" t="s">
        <v>465</v>
      </c>
      <c r="F422" s="32"/>
      <c r="G422" s="31" t="s">
        <v>77</v>
      </c>
      <c r="H422" s="33">
        <v>181.43</v>
      </c>
    </row>
    <row r="423" spans="1:8" x14ac:dyDescent="0.3">
      <c r="A423" s="30">
        <v>8696</v>
      </c>
      <c r="B423" s="31" t="s">
        <v>1157</v>
      </c>
      <c r="C423" s="31"/>
      <c r="D423" s="31"/>
      <c r="E423" s="31" t="s">
        <v>1173</v>
      </c>
      <c r="F423" s="32"/>
      <c r="G423" s="31" t="s">
        <v>77</v>
      </c>
      <c r="H423" s="33">
        <v>119.39</v>
      </c>
    </row>
    <row r="424" spans="1:8" ht="28.8" x14ac:dyDescent="0.3">
      <c r="A424" s="30">
        <v>8697</v>
      </c>
      <c r="B424" s="31" t="s">
        <v>1174</v>
      </c>
      <c r="C424" s="31" t="s">
        <v>1175</v>
      </c>
      <c r="D424" s="31"/>
      <c r="E424" s="31" t="s">
        <v>581</v>
      </c>
      <c r="F424" s="32"/>
      <c r="G424" s="31" t="s">
        <v>77</v>
      </c>
      <c r="H424" s="33">
        <v>148.07</v>
      </c>
    </row>
    <row r="425" spans="1:8" ht="28.8" x14ac:dyDescent="0.3">
      <c r="A425" s="30">
        <v>8698</v>
      </c>
      <c r="B425" s="31" t="s">
        <v>1176</v>
      </c>
      <c r="C425" s="31" t="s">
        <v>1177</v>
      </c>
      <c r="D425" s="31"/>
      <c r="E425" s="31" t="s">
        <v>98</v>
      </c>
      <c r="F425" s="32"/>
      <c r="G425" s="31" t="s">
        <v>77</v>
      </c>
      <c r="H425" s="33">
        <v>127.21</v>
      </c>
    </row>
    <row r="426" spans="1:8" ht="43.2" x14ac:dyDescent="0.3">
      <c r="A426" s="30">
        <v>8699</v>
      </c>
      <c r="B426" s="31" t="s">
        <v>1178</v>
      </c>
      <c r="C426" s="31" t="s">
        <v>1179</v>
      </c>
      <c r="D426" s="31"/>
      <c r="E426" s="31" t="s">
        <v>1180</v>
      </c>
      <c r="F426" s="32"/>
      <c r="G426" s="31" t="s">
        <v>77</v>
      </c>
      <c r="H426" s="33">
        <v>156.74</v>
      </c>
    </row>
    <row r="427" spans="1:8" ht="28.8" x14ac:dyDescent="0.3">
      <c r="A427" s="30">
        <v>8700</v>
      </c>
      <c r="B427" s="31" t="s">
        <v>1181</v>
      </c>
      <c r="C427" s="31" t="s">
        <v>1182</v>
      </c>
      <c r="D427" s="31"/>
      <c r="E427" s="31" t="s">
        <v>259</v>
      </c>
      <c r="F427" s="32"/>
      <c r="G427" s="31" t="s">
        <v>77</v>
      </c>
      <c r="H427" s="33">
        <v>32.35</v>
      </c>
    </row>
    <row r="428" spans="1:8" ht="28.8" x14ac:dyDescent="0.3">
      <c r="A428" s="30">
        <v>8701</v>
      </c>
      <c r="B428" s="31" t="s">
        <v>1181</v>
      </c>
      <c r="C428" s="31" t="s">
        <v>1183</v>
      </c>
      <c r="D428" s="31"/>
      <c r="E428" s="31" t="s">
        <v>769</v>
      </c>
      <c r="F428" s="32"/>
      <c r="G428" s="31" t="s">
        <v>77</v>
      </c>
      <c r="H428" s="33">
        <v>47.12</v>
      </c>
    </row>
    <row r="429" spans="1:8" ht="28.8" x14ac:dyDescent="0.3">
      <c r="A429" s="30" t="s">
        <v>1184</v>
      </c>
      <c r="B429" s="31" t="s">
        <v>1181</v>
      </c>
      <c r="C429" s="31" t="s">
        <v>1185</v>
      </c>
      <c r="D429" s="31"/>
      <c r="E429" s="31" t="s">
        <v>259</v>
      </c>
      <c r="F429" s="32"/>
      <c r="G429" s="31" t="s">
        <v>77</v>
      </c>
      <c r="H429" s="33">
        <v>35.58</v>
      </c>
    </row>
    <row r="430" spans="1:8" ht="28.8" x14ac:dyDescent="0.3">
      <c r="A430" s="30">
        <v>8702</v>
      </c>
      <c r="B430" s="31" t="s">
        <v>1181</v>
      </c>
      <c r="C430" s="31" t="s">
        <v>1186</v>
      </c>
      <c r="D430" s="31"/>
      <c r="E430" s="31" t="s">
        <v>1187</v>
      </c>
      <c r="F430" s="32"/>
      <c r="G430" s="31" t="s">
        <v>77</v>
      </c>
      <c r="H430" s="33">
        <v>40.299999999999997</v>
      </c>
    </row>
    <row r="431" spans="1:8" ht="28.8" x14ac:dyDescent="0.3">
      <c r="A431" s="30">
        <v>8703</v>
      </c>
      <c r="B431" s="31" t="s">
        <v>1181</v>
      </c>
      <c r="C431" s="31" t="s">
        <v>1188</v>
      </c>
      <c r="D431" s="31"/>
      <c r="E431" s="31" t="s">
        <v>276</v>
      </c>
      <c r="F431" s="32"/>
      <c r="G431" s="31" t="s">
        <v>77</v>
      </c>
      <c r="H431" s="33">
        <v>68.31</v>
      </c>
    </row>
    <row r="432" spans="1:8" ht="28.8" x14ac:dyDescent="0.3">
      <c r="A432" s="34">
        <v>8708</v>
      </c>
      <c r="B432" s="31" t="s">
        <v>1189</v>
      </c>
      <c r="C432" s="31" t="s">
        <v>1190</v>
      </c>
      <c r="D432" s="31"/>
      <c r="E432" s="31" t="s">
        <v>1191</v>
      </c>
      <c r="F432" s="32"/>
      <c r="G432" s="31" t="s">
        <v>77</v>
      </c>
      <c r="H432" s="33">
        <v>10.74</v>
      </c>
    </row>
    <row r="433" spans="1:8" ht="28.8" x14ac:dyDescent="0.3">
      <c r="A433" s="30">
        <v>8709</v>
      </c>
      <c r="B433" s="31" t="s">
        <v>1189</v>
      </c>
      <c r="C433" s="31" t="s">
        <v>1192</v>
      </c>
      <c r="D433" s="31"/>
      <c r="E433" s="31" t="s">
        <v>1191</v>
      </c>
      <c r="F433" s="32"/>
      <c r="G433" s="31" t="s">
        <v>77</v>
      </c>
      <c r="H433" s="33">
        <v>12.17</v>
      </c>
    </row>
    <row r="434" spans="1:8" x14ac:dyDescent="0.3">
      <c r="A434" s="30">
        <v>8710</v>
      </c>
      <c r="B434" s="31" t="s">
        <v>1189</v>
      </c>
      <c r="C434" s="31"/>
      <c r="D434" s="31"/>
      <c r="E434" s="31">
        <v>0</v>
      </c>
      <c r="F434" s="32"/>
      <c r="G434" s="31" t="s">
        <v>77</v>
      </c>
      <c r="H434" s="33">
        <v>12.4</v>
      </c>
    </row>
    <row r="435" spans="1:8" ht="28.8" x14ac:dyDescent="0.3">
      <c r="A435" s="30">
        <v>8711</v>
      </c>
      <c r="B435" s="31" t="s">
        <v>1193</v>
      </c>
      <c r="C435" s="31" t="s">
        <v>1194</v>
      </c>
      <c r="D435" s="31"/>
      <c r="E435" s="31" t="s">
        <v>1191</v>
      </c>
      <c r="F435" s="32"/>
      <c r="G435" s="31" t="s">
        <v>77</v>
      </c>
      <c r="H435" s="33">
        <v>2.87</v>
      </c>
    </row>
    <row r="436" spans="1:8" ht="28.8" x14ac:dyDescent="0.3">
      <c r="A436" s="30" t="s">
        <v>1195</v>
      </c>
      <c r="B436" s="31" t="s">
        <v>1196</v>
      </c>
      <c r="C436" s="31"/>
      <c r="D436" s="31"/>
      <c r="E436" s="31"/>
      <c r="F436" s="32"/>
      <c r="G436" s="31" t="s">
        <v>77</v>
      </c>
      <c r="H436" s="33">
        <v>17.11</v>
      </c>
    </row>
    <row r="437" spans="1:8" ht="43.2" x14ac:dyDescent="0.3">
      <c r="A437" s="30" t="s">
        <v>1197</v>
      </c>
      <c r="B437" s="31" t="s">
        <v>1196</v>
      </c>
      <c r="C437" s="31" t="s">
        <v>1198</v>
      </c>
      <c r="D437" s="31"/>
      <c r="E437" s="31" t="s">
        <v>205</v>
      </c>
      <c r="F437" s="32"/>
      <c r="G437" s="31" t="s">
        <v>77</v>
      </c>
      <c r="H437" s="33">
        <v>104.82</v>
      </c>
    </row>
    <row r="438" spans="1:8" ht="57.6" x14ac:dyDescent="0.3">
      <c r="A438" s="30">
        <v>8712</v>
      </c>
      <c r="B438" s="31" t="s">
        <v>1199</v>
      </c>
      <c r="C438" s="31" t="s">
        <v>1200</v>
      </c>
      <c r="D438" s="31" t="s">
        <v>630</v>
      </c>
      <c r="E438" s="31"/>
      <c r="F438" s="32" t="s">
        <v>301</v>
      </c>
      <c r="G438" s="31" t="s">
        <v>77</v>
      </c>
      <c r="H438" s="33">
        <v>20.62</v>
      </c>
    </row>
    <row r="439" spans="1:8" ht="57.6" x14ac:dyDescent="0.3">
      <c r="A439" s="30">
        <v>8713</v>
      </c>
      <c r="B439" s="31" t="s">
        <v>1199</v>
      </c>
      <c r="C439" s="31" t="s">
        <v>1201</v>
      </c>
      <c r="D439" s="31" t="s">
        <v>632</v>
      </c>
      <c r="E439" s="31"/>
      <c r="F439" s="32" t="s">
        <v>301</v>
      </c>
      <c r="G439" s="31" t="s">
        <v>77</v>
      </c>
      <c r="H439" s="33">
        <v>27.42</v>
      </c>
    </row>
    <row r="440" spans="1:8" ht="28.8" x14ac:dyDescent="0.3">
      <c r="A440" s="30">
        <v>8714</v>
      </c>
      <c r="B440" s="31" t="s">
        <v>1202</v>
      </c>
      <c r="C440" s="31" t="s">
        <v>1203</v>
      </c>
      <c r="D440" s="31"/>
      <c r="E440" s="31" t="s">
        <v>1087</v>
      </c>
      <c r="F440" s="32"/>
      <c r="G440" s="31" t="s">
        <v>77</v>
      </c>
      <c r="H440" s="33">
        <v>32.81</v>
      </c>
    </row>
    <row r="441" spans="1:8" ht="28.8" x14ac:dyDescent="0.3">
      <c r="A441" s="30" t="s">
        <v>1204</v>
      </c>
      <c r="B441" s="31" t="s">
        <v>1205</v>
      </c>
      <c r="C441" s="31"/>
      <c r="D441" s="31" t="s">
        <v>1206</v>
      </c>
      <c r="E441" s="31" t="s">
        <v>205</v>
      </c>
      <c r="F441" s="32"/>
      <c r="G441" s="31" t="s">
        <v>77</v>
      </c>
      <c r="H441" s="33">
        <v>107.72</v>
      </c>
    </row>
    <row r="442" spans="1:8" x14ac:dyDescent="0.3">
      <c r="A442" s="34" t="s">
        <v>1207</v>
      </c>
      <c r="B442" s="31" t="s">
        <v>1202</v>
      </c>
      <c r="C442" s="31"/>
      <c r="D442" s="31" t="s">
        <v>1208</v>
      </c>
      <c r="E442" s="31" t="s">
        <v>205</v>
      </c>
      <c r="F442" s="32"/>
      <c r="G442" s="31" t="s">
        <v>77</v>
      </c>
      <c r="H442" s="33">
        <v>109.97</v>
      </c>
    </row>
    <row r="443" spans="1:8" x14ac:dyDescent="0.3">
      <c r="A443" s="30" t="s">
        <v>1209</v>
      </c>
      <c r="B443" s="31" t="s">
        <v>1202</v>
      </c>
      <c r="C443" s="31"/>
      <c r="D443" s="31" t="s">
        <v>1210</v>
      </c>
      <c r="E443" s="31" t="s">
        <v>205</v>
      </c>
      <c r="F443" s="32"/>
      <c r="G443" s="31" t="s">
        <v>77</v>
      </c>
      <c r="H443" s="33">
        <v>97.76</v>
      </c>
    </row>
    <row r="444" spans="1:8" ht="28.8" x14ac:dyDescent="0.3">
      <c r="A444" s="30" t="s">
        <v>1211</v>
      </c>
      <c r="B444" s="31" t="s">
        <v>1212</v>
      </c>
      <c r="C444" s="31" t="s">
        <v>642</v>
      </c>
      <c r="D444" s="31" t="s">
        <v>1213</v>
      </c>
      <c r="E444" s="31" t="s">
        <v>205</v>
      </c>
      <c r="F444" s="32" t="s">
        <v>1214</v>
      </c>
      <c r="G444" s="31" t="s">
        <v>77</v>
      </c>
      <c r="H444" s="33">
        <v>0.32</v>
      </c>
    </row>
    <row r="445" spans="1:8" x14ac:dyDescent="0.3">
      <c r="A445" s="30">
        <v>8715</v>
      </c>
      <c r="B445" s="31" t="s">
        <v>1215</v>
      </c>
      <c r="C445" s="31" t="s">
        <v>1216</v>
      </c>
      <c r="D445" s="31"/>
      <c r="E445" s="31" t="s">
        <v>205</v>
      </c>
      <c r="F445" s="32"/>
      <c r="G445" s="31" t="s">
        <v>77</v>
      </c>
      <c r="H445" s="33">
        <v>22.92</v>
      </c>
    </row>
    <row r="446" spans="1:8" x14ac:dyDescent="0.3">
      <c r="A446" s="30">
        <v>8716</v>
      </c>
      <c r="B446" s="31" t="s">
        <v>1217</v>
      </c>
      <c r="C446" s="31"/>
      <c r="D446" s="31"/>
      <c r="E446" s="31" t="s">
        <v>205</v>
      </c>
      <c r="F446" s="32"/>
      <c r="G446" s="31" t="s">
        <v>77</v>
      </c>
      <c r="H446" s="33">
        <v>65.58</v>
      </c>
    </row>
    <row r="447" spans="1:8" x14ac:dyDescent="0.3">
      <c r="A447" s="30">
        <v>8717</v>
      </c>
      <c r="B447" s="31" t="s">
        <v>1218</v>
      </c>
      <c r="C447" s="31"/>
      <c r="D447" s="31"/>
      <c r="E447" s="31" t="s">
        <v>205</v>
      </c>
      <c r="F447" s="32"/>
      <c r="G447" s="31" t="s">
        <v>77</v>
      </c>
      <c r="H447" s="33">
        <v>95.06</v>
      </c>
    </row>
    <row r="448" spans="1:8" x14ac:dyDescent="0.3">
      <c r="A448" s="30">
        <v>8718</v>
      </c>
      <c r="B448" s="31" t="s">
        <v>1202</v>
      </c>
      <c r="C448" s="31"/>
      <c r="D448" s="31" t="s">
        <v>1210</v>
      </c>
      <c r="E448" s="31" t="s">
        <v>1219</v>
      </c>
      <c r="F448" s="32"/>
      <c r="G448" s="31" t="s">
        <v>77</v>
      </c>
      <c r="H448" s="33">
        <v>97.76</v>
      </c>
    </row>
    <row r="449" spans="1:8" ht="28.8" x14ac:dyDescent="0.3">
      <c r="A449" s="30">
        <v>8719</v>
      </c>
      <c r="B449" s="31" t="s">
        <v>1220</v>
      </c>
      <c r="C449" s="31" t="s">
        <v>1221</v>
      </c>
      <c r="D449" s="31" t="s">
        <v>1222</v>
      </c>
      <c r="E449" s="31" t="s">
        <v>844</v>
      </c>
      <c r="F449" s="32"/>
      <c r="G449" s="31" t="s">
        <v>77</v>
      </c>
      <c r="H449" s="33">
        <v>8.3800000000000008</v>
      </c>
    </row>
    <row r="450" spans="1:8" ht="28.8" x14ac:dyDescent="0.3">
      <c r="A450" s="30">
        <v>8720</v>
      </c>
      <c r="B450" s="31" t="s">
        <v>1223</v>
      </c>
      <c r="C450" s="31" t="s">
        <v>1224</v>
      </c>
      <c r="D450" s="31" t="s">
        <v>1225</v>
      </c>
      <c r="E450" s="31" t="s">
        <v>1187</v>
      </c>
      <c r="F450" s="32"/>
      <c r="G450" s="31" t="s">
        <v>77</v>
      </c>
      <c r="H450" s="33">
        <v>55.98</v>
      </c>
    </row>
    <row r="451" spans="1:8" ht="28.8" x14ac:dyDescent="0.3">
      <c r="A451" s="30">
        <v>8721</v>
      </c>
      <c r="B451" s="31" t="s">
        <v>1223</v>
      </c>
      <c r="C451" s="31" t="s">
        <v>1226</v>
      </c>
      <c r="D451" s="31" t="s">
        <v>1227</v>
      </c>
      <c r="E451" s="31" t="s">
        <v>1228</v>
      </c>
      <c r="F451" s="32"/>
      <c r="G451" s="31" t="s">
        <v>77</v>
      </c>
      <c r="H451" s="33">
        <v>74.83</v>
      </c>
    </row>
    <row r="452" spans="1:8" ht="28.8" x14ac:dyDescent="0.3">
      <c r="A452" s="34">
        <v>8722</v>
      </c>
      <c r="B452" s="31" t="s">
        <v>1223</v>
      </c>
      <c r="C452" s="31" t="s">
        <v>1229</v>
      </c>
      <c r="D452" s="31" t="s">
        <v>1230</v>
      </c>
      <c r="E452" s="31" t="s">
        <v>581</v>
      </c>
      <c r="F452" s="32"/>
      <c r="G452" s="31" t="s">
        <v>77</v>
      </c>
      <c r="H452" s="33">
        <v>94.94</v>
      </c>
    </row>
    <row r="453" spans="1:8" x14ac:dyDescent="0.3">
      <c r="A453" s="30">
        <v>8723</v>
      </c>
      <c r="B453" s="31" t="s">
        <v>1223</v>
      </c>
      <c r="C453" s="31"/>
      <c r="D453" s="31" t="s">
        <v>1231</v>
      </c>
      <c r="E453" s="31" t="s">
        <v>581</v>
      </c>
      <c r="F453" s="32"/>
      <c r="G453" s="31" t="s">
        <v>77</v>
      </c>
      <c r="H453" s="33">
        <v>96.03</v>
      </c>
    </row>
    <row r="454" spans="1:8" x14ac:dyDescent="0.3">
      <c r="A454" s="30">
        <v>8724</v>
      </c>
      <c r="B454" s="31" t="s">
        <v>1232</v>
      </c>
      <c r="C454" s="31" t="s">
        <v>1233</v>
      </c>
      <c r="D454" s="31" t="s">
        <v>1234</v>
      </c>
      <c r="E454" s="31" t="s">
        <v>1235</v>
      </c>
      <c r="F454" s="32"/>
      <c r="G454" s="31" t="s">
        <v>77</v>
      </c>
      <c r="H454" s="33">
        <v>174.29</v>
      </c>
    </row>
    <row r="455" spans="1:8" ht="28.8" x14ac:dyDescent="0.3">
      <c r="A455" s="30">
        <v>8725</v>
      </c>
      <c r="B455" s="31" t="s">
        <v>1223</v>
      </c>
      <c r="C455" s="31" t="s">
        <v>1236</v>
      </c>
      <c r="D455" s="31" t="s">
        <v>1237</v>
      </c>
      <c r="E455" s="31" t="s">
        <v>581</v>
      </c>
      <c r="F455" s="32"/>
      <c r="G455" s="31" t="s">
        <v>1080</v>
      </c>
      <c r="H455" s="33">
        <v>117.13</v>
      </c>
    </row>
    <row r="456" spans="1:8" x14ac:dyDescent="0.3">
      <c r="A456" s="30">
        <v>8730</v>
      </c>
      <c r="B456" s="31" t="s">
        <v>1238</v>
      </c>
      <c r="C456" s="31"/>
      <c r="D456" s="31"/>
      <c r="E456" s="31" t="s">
        <v>1239</v>
      </c>
      <c r="F456" s="32"/>
      <c r="G456" s="31" t="s">
        <v>1080</v>
      </c>
      <c r="H456" s="33">
        <v>61.69</v>
      </c>
    </row>
    <row r="457" spans="1:8" x14ac:dyDescent="0.3">
      <c r="A457" s="30">
        <v>8731</v>
      </c>
      <c r="B457" s="31" t="s">
        <v>1238</v>
      </c>
      <c r="C457" s="31"/>
      <c r="D457" s="31"/>
      <c r="E457" s="31" t="s">
        <v>1240</v>
      </c>
      <c r="F457" s="32"/>
      <c r="G457" s="31" t="s">
        <v>1080</v>
      </c>
      <c r="H457" s="33">
        <v>70.7</v>
      </c>
    </row>
    <row r="458" spans="1:8" x14ac:dyDescent="0.3">
      <c r="A458" s="30">
        <v>8733</v>
      </c>
      <c r="B458" s="31" t="s">
        <v>1241</v>
      </c>
      <c r="C458" s="31"/>
      <c r="D458" s="31"/>
      <c r="E458" s="31" t="s">
        <v>205</v>
      </c>
      <c r="F458" s="32"/>
      <c r="G458" s="31" t="s">
        <v>1080</v>
      </c>
      <c r="H458" s="33">
        <v>3.8</v>
      </c>
    </row>
    <row r="459" spans="1:8" ht="28.8" x14ac:dyDescent="0.3">
      <c r="A459" s="30">
        <v>8734</v>
      </c>
      <c r="B459" s="31" t="s">
        <v>1242</v>
      </c>
      <c r="C459" s="31" t="s">
        <v>1243</v>
      </c>
      <c r="D459" s="31"/>
      <c r="E459" s="31" t="s">
        <v>205</v>
      </c>
      <c r="F459" s="32"/>
      <c r="G459" s="31" t="s">
        <v>1080</v>
      </c>
      <c r="H459" s="33">
        <v>5.19</v>
      </c>
    </row>
    <row r="460" spans="1:8" x14ac:dyDescent="0.3">
      <c r="A460" s="30">
        <v>8735</v>
      </c>
      <c r="B460" s="31" t="s">
        <v>1244</v>
      </c>
      <c r="C460" s="31"/>
      <c r="D460" s="31"/>
      <c r="E460" s="31" t="s">
        <v>205</v>
      </c>
      <c r="F460" s="32"/>
      <c r="G460" s="31" t="s">
        <v>1080</v>
      </c>
      <c r="H460" s="33">
        <v>4.82</v>
      </c>
    </row>
    <row r="461" spans="1:8" ht="28.8" x14ac:dyDescent="0.3">
      <c r="A461" s="30">
        <v>8736</v>
      </c>
      <c r="B461" s="31" t="s">
        <v>1245</v>
      </c>
      <c r="C461" s="31" t="s">
        <v>1246</v>
      </c>
      <c r="D461" s="31" t="s">
        <v>1247</v>
      </c>
      <c r="E461" s="31" t="s">
        <v>270</v>
      </c>
      <c r="F461" s="32"/>
      <c r="G461" s="31" t="s">
        <v>1080</v>
      </c>
      <c r="H461" s="33">
        <v>54.63</v>
      </c>
    </row>
    <row r="462" spans="1:8" x14ac:dyDescent="0.3">
      <c r="A462" s="34">
        <v>8744</v>
      </c>
      <c r="B462" s="31" t="s">
        <v>1248</v>
      </c>
      <c r="C462" s="31"/>
      <c r="D462" s="31"/>
      <c r="E462" s="31" t="s">
        <v>181</v>
      </c>
      <c r="F462" s="32"/>
      <c r="G462" s="31" t="s">
        <v>1080</v>
      </c>
      <c r="H462" s="33">
        <v>22.74</v>
      </c>
    </row>
    <row r="463" spans="1:8" ht="43.2" x14ac:dyDescent="0.3">
      <c r="A463" s="30">
        <v>8745</v>
      </c>
      <c r="B463" s="31" t="s">
        <v>1249</v>
      </c>
      <c r="C463" s="31" t="s">
        <v>1250</v>
      </c>
      <c r="D463" s="31"/>
      <c r="E463" s="31" t="s">
        <v>133</v>
      </c>
      <c r="F463" s="32"/>
      <c r="G463" s="31" t="s">
        <v>1080</v>
      </c>
      <c r="H463" s="33">
        <v>35.6</v>
      </c>
    </row>
    <row r="464" spans="1:8" ht="43.2" x14ac:dyDescent="0.3">
      <c r="A464" s="30">
        <v>8746</v>
      </c>
      <c r="B464" s="31" t="s">
        <v>1251</v>
      </c>
      <c r="C464" s="31" t="s">
        <v>1252</v>
      </c>
      <c r="D464" s="31"/>
      <c r="E464" s="31" t="s">
        <v>1253</v>
      </c>
      <c r="F464" s="32"/>
      <c r="G464" s="31" t="s">
        <v>1080</v>
      </c>
      <c r="H464" s="33">
        <v>35.19</v>
      </c>
    </row>
    <row r="465" spans="1:8" ht="43.2" x14ac:dyDescent="0.3">
      <c r="A465" s="30">
        <v>8747</v>
      </c>
      <c r="B465" s="31" t="s">
        <v>1251</v>
      </c>
      <c r="C465" s="31" t="s">
        <v>1254</v>
      </c>
      <c r="D465" s="31"/>
      <c r="E465" s="31" t="s">
        <v>1255</v>
      </c>
      <c r="F465" s="32"/>
      <c r="G465" s="31" t="s">
        <v>1080</v>
      </c>
      <c r="H465" s="33">
        <v>40.5</v>
      </c>
    </row>
    <row r="466" spans="1:8" ht="28.8" x14ac:dyDescent="0.3">
      <c r="A466" s="30">
        <v>8748</v>
      </c>
      <c r="B466" s="31" t="s">
        <v>1256</v>
      </c>
      <c r="C466" s="31" t="s">
        <v>1257</v>
      </c>
      <c r="D466" s="31"/>
      <c r="E466" s="31" t="s">
        <v>1253</v>
      </c>
      <c r="F466" s="32"/>
      <c r="G466" s="31" t="s">
        <v>1080</v>
      </c>
      <c r="H466" s="33">
        <v>26.01</v>
      </c>
    </row>
    <row r="467" spans="1:8" ht="28.8" x14ac:dyDescent="0.3">
      <c r="A467" s="30">
        <v>8749</v>
      </c>
      <c r="B467" s="31" t="s">
        <v>1256</v>
      </c>
      <c r="C467" s="31" t="s">
        <v>1258</v>
      </c>
      <c r="D467" s="31"/>
      <c r="E467" s="31"/>
      <c r="F467" s="32"/>
      <c r="G467" s="31" t="s">
        <v>1080</v>
      </c>
      <c r="H467" s="33">
        <v>32.64</v>
      </c>
    </row>
    <row r="468" spans="1:8" x14ac:dyDescent="0.3">
      <c r="A468" s="30">
        <v>8750</v>
      </c>
      <c r="B468" s="31" t="s">
        <v>1259</v>
      </c>
      <c r="C468" s="31"/>
      <c r="D468" s="31"/>
      <c r="E468" s="31" t="s">
        <v>80</v>
      </c>
      <c r="F468" s="32"/>
      <c r="G468" s="31" t="s">
        <v>1080</v>
      </c>
      <c r="H468" s="33">
        <v>7.94</v>
      </c>
    </row>
    <row r="469" spans="1:8" x14ac:dyDescent="0.3">
      <c r="A469" s="30">
        <v>8753</v>
      </c>
      <c r="B469" s="31" t="s">
        <v>1260</v>
      </c>
      <c r="C469" s="31"/>
      <c r="D469" s="31"/>
      <c r="E469" s="31" t="s">
        <v>75</v>
      </c>
      <c r="F469" s="32"/>
      <c r="G469" s="31" t="s">
        <v>1080</v>
      </c>
      <c r="H469" s="33">
        <v>3.56</v>
      </c>
    </row>
    <row r="470" spans="1:8" ht="28.8" x14ac:dyDescent="0.3">
      <c r="A470" s="30">
        <v>8754</v>
      </c>
      <c r="B470" s="31" t="s">
        <v>1261</v>
      </c>
      <c r="C470" s="31" t="s">
        <v>1262</v>
      </c>
      <c r="D470" s="31"/>
      <c r="E470" s="31" t="s">
        <v>1263</v>
      </c>
      <c r="F470" s="32"/>
      <c r="G470" s="31" t="s">
        <v>1080</v>
      </c>
      <c r="H470" s="33">
        <v>79.22</v>
      </c>
    </row>
    <row r="471" spans="1:8" x14ac:dyDescent="0.3">
      <c r="A471" s="30">
        <v>8755</v>
      </c>
      <c r="B471" s="31" t="s">
        <v>1264</v>
      </c>
      <c r="C471" s="31"/>
      <c r="D471" s="31"/>
      <c r="E471" s="31">
        <v>0</v>
      </c>
      <c r="F471" s="32"/>
      <c r="G471" s="31" t="s">
        <v>1080</v>
      </c>
      <c r="H471" s="33">
        <v>4.71</v>
      </c>
    </row>
    <row r="472" spans="1:8" ht="28.8" x14ac:dyDescent="0.3">
      <c r="A472" s="34">
        <v>8761</v>
      </c>
      <c r="B472" s="31" t="s">
        <v>733</v>
      </c>
      <c r="C472" s="31" t="s">
        <v>1265</v>
      </c>
      <c r="D472" s="31"/>
      <c r="E472" s="31" t="s">
        <v>342</v>
      </c>
      <c r="F472" s="32"/>
      <c r="G472" s="31" t="s">
        <v>1080</v>
      </c>
      <c r="H472" s="33">
        <v>1.47</v>
      </c>
    </row>
    <row r="473" spans="1:8" ht="28.8" x14ac:dyDescent="0.3">
      <c r="A473" s="30">
        <v>8770</v>
      </c>
      <c r="B473" s="31" t="s">
        <v>1266</v>
      </c>
      <c r="C473" s="31" t="s">
        <v>1267</v>
      </c>
      <c r="D473" s="31"/>
      <c r="E473" s="31" t="s">
        <v>117</v>
      </c>
      <c r="F473" s="32"/>
      <c r="G473" s="31" t="s">
        <v>1080</v>
      </c>
      <c r="H473" s="33">
        <v>5.43</v>
      </c>
    </row>
    <row r="474" spans="1:8" ht="28.8" x14ac:dyDescent="0.3">
      <c r="A474" s="30">
        <v>8771</v>
      </c>
      <c r="B474" s="31" t="s">
        <v>1266</v>
      </c>
      <c r="C474" s="31" t="s">
        <v>1268</v>
      </c>
      <c r="D474" s="31"/>
      <c r="E474" s="31" t="s">
        <v>313</v>
      </c>
      <c r="F474" s="32"/>
      <c r="G474" s="31" t="s">
        <v>1080</v>
      </c>
      <c r="H474" s="33">
        <v>11.28</v>
      </c>
    </row>
    <row r="475" spans="1:8" ht="28.8" x14ac:dyDescent="0.3">
      <c r="A475" s="30">
        <v>8772</v>
      </c>
      <c r="B475" s="31" t="s">
        <v>1266</v>
      </c>
      <c r="C475" s="31" t="s">
        <v>1269</v>
      </c>
      <c r="D475" s="31"/>
      <c r="E475" s="31" t="s">
        <v>1270</v>
      </c>
      <c r="F475" s="32"/>
      <c r="G475" s="31" t="s">
        <v>1080</v>
      </c>
      <c r="H475" s="33">
        <v>19.07</v>
      </c>
    </row>
    <row r="476" spans="1:8" ht="28.8" x14ac:dyDescent="0.3">
      <c r="A476" s="30">
        <v>8773</v>
      </c>
      <c r="B476" s="31" t="s">
        <v>1266</v>
      </c>
      <c r="C476" s="31" t="s">
        <v>1271</v>
      </c>
      <c r="D476" s="31"/>
      <c r="E476" s="31" t="s">
        <v>1272</v>
      </c>
      <c r="F476" s="32"/>
      <c r="G476" s="31" t="s">
        <v>1080</v>
      </c>
      <c r="H476" s="33">
        <v>15.41</v>
      </c>
    </row>
    <row r="477" spans="1:8" ht="28.8" x14ac:dyDescent="0.3">
      <c r="A477" s="30">
        <v>8780</v>
      </c>
      <c r="B477" s="31" t="s">
        <v>1273</v>
      </c>
      <c r="C477" s="31" t="s">
        <v>1274</v>
      </c>
      <c r="D477" s="31"/>
      <c r="E477" s="31" t="s">
        <v>569</v>
      </c>
      <c r="F477" s="32"/>
      <c r="G477" s="31" t="s">
        <v>1080</v>
      </c>
      <c r="H477" s="33">
        <v>37.65</v>
      </c>
    </row>
    <row r="478" spans="1:8" ht="28.8" x14ac:dyDescent="0.3">
      <c r="A478" s="30">
        <v>8781</v>
      </c>
      <c r="B478" s="31" t="s">
        <v>1273</v>
      </c>
      <c r="C478" s="31" t="s">
        <v>1275</v>
      </c>
      <c r="D478" s="31"/>
      <c r="E478" s="31" t="s">
        <v>163</v>
      </c>
      <c r="F478" s="32"/>
      <c r="G478" s="31" t="s">
        <v>1080</v>
      </c>
      <c r="H478" s="33">
        <v>61.16</v>
      </c>
    </row>
    <row r="479" spans="1:8" ht="43.2" x14ac:dyDescent="0.3">
      <c r="A479" s="30">
        <v>8789</v>
      </c>
      <c r="B479" s="31" t="s">
        <v>1276</v>
      </c>
      <c r="C479" s="31" t="s">
        <v>1277</v>
      </c>
      <c r="D479" s="31"/>
      <c r="E479" s="31" t="s">
        <v>581</v>
      </c>
      <c r="F479" s="32"/>
      <c r="G479" s="31" t="s">
        <v>1080</v>
      </c>
      <c r="H479" s="33">
        <v>87.02</v>
      </c>
    </row>
    <row r="480" spans="1:8" ht="43.2" x14ac:dyDescent="0.3">
      <c r="A480" s="30">
        <v>8790</v>
      </c>
      <c r="B480" s="31" t="s">
        <v>1276</v>
      </c>
      <c r="C480" s="31" t="s">
        <v>1278</v>
      </c>
      <c r="D480" s="31"/>
      <c r="E480" s="31" t="s">
        <v>1279</v>
      </c>
      <c r="F480" s="32"/>
      <c r="G480" s="31" t="s">
        <v>1080</v>
      </c>
      <c r="H480" s="33">
        <v>57.92</v>
      </c>
    </row>
    <row r="481" spans="1:8" ht="43.2" x14ac:dyDescent="0.3">
      <c r="A481" s="30">
        <v>8791</v>
      </c>
      <c r="B481" s="31" t="s">
        <v>1276</v>
      </c>
      <c r="C481" s="31" t="s">
        <v>1280</v>
      </c>
      <c r="D481" s="31"/>
      <c r="E481" s="31" t="s">
        <v>1281</v>
      </c>
      <c r="F481" s="32"/>
      <c r="G481" s="31" t="s">
        <v>1080</v>
      </c>
      <c r="H481" s="33">
        <v>70.72</v>
      </c>
    </row>
    <row r="482" spans="1:8" ht="43.2" x14ac:dyDescent="0.3">
      <c r="A482" s="34">
        <v>8792</v>
      </c>
      <c r="B482" s="31" t="s">
        <v>1276</v>
      </c>
      <c r="C482" s="31" t="s">
        <v>1282</v>
      </c>
      <c r="D482" s="31"/>
      <c r="E482" s="31" t="s">
        <v>276</v>
      </c>
      <c r="F482" s="32"/>
      <c r="G482" s="31" t="s">
        <v>1080</v>
      </c>
      <c r="H482" s="33">
        <v>81.91</v>
      </c>
    </row>
    <row r="483" spans="1:8" ht="28.8" x14ac:dyDescent="0.3">
      <c r="A483" s="30">
        <v>8793</v>
      </c>
      <c r="B483" s="31" t="s">
        <v>1283</v>
      </c>
      <c r="C483" s="31" t="s">
        <v>1284</v>
      </c>
      <c r="D483" s="31"/>
      <c r="E483" s="31" t="s">
        <v>431</v>
      </c>
      <c r="F483" s="32"/>
      <c r="G483" s="31" t="s">
        <v>1080</v>
      </c>
      <c r="H483" s="33">
        <v>80.27</v>
      </c>
    </row>
    <row r="484" spans="1:8" ht="28.8" x14ac:dyDescent="0.3">
      <c r="A484" s="30">
        <v>8794</v>
      </c>
      <c r="B484" s="31" t="s">
        <v>1285</v>
      </c>
      <c r="C484" s="31" t="s">
        <v>1286</v>
      </c>
      <c r="D484" s="31"/>
      <c r="E484" s="31" t="s">
        <v>769</v>
      </c>
      <c r="F484" s="32"/>
      <c r="G484" s="31" t="s">
        <v>1080</v>
      </c>
      <c r="H484" s="33">
        <v>28.84</v>
      </c>
    </row>
    <row r="485" spans="1:8" ht="28.8" x14ac:dyDescent="0.3">
      <c r="A485" s="30">
        <v>8795</v>
      </c>
      <c r="B485" s="31" t="s">
        <v>1287</v>
      </c>
      <c r="C485" s="31" t="s">
        <v>1185</v>
      </c>
      <c r="D485" s="31"/>
      <c r="E485" s="31" t="s">
        <v>276</v>
      </c>
      <c r="F485" s="32"/>
      <c r="G485" s="31" t="s">
        <v>1080</v>
      </c>
      <c r="H485" s="33">
        <v>35.58</v>
      </c>
    </row>
    <row r="486" spans="1:8" ht="28.8" x14ac:dyDescent="0.3">
      <c r="A486" s="30">
        <v>8796</v>
      </c>
      <c r="B486" s="31" t="s">
        <v>1288</v>
      </c>
      <c r="C486" s="31" t="s">
        <v>1289</v>
      </c>
      <c r="D486" s="31"/>
      <c r="E486" s="31"/>
      <c r="F486" s="32"/>
      <c r="G486" s="31" t="s">
        <v>1080</v>
      </c>
      <c r="H486" s="33">
        <v>38.94</v>
      </c>
    </row>
    <row r="487" spans="1:8" ht="28.8" x14ac:dyDescent="0.3">
      <c r="A487" s="30">
        <v>8797</v>
      </c>
      <c r="B487" s="31" t="s">
        <v>1288</v>
      </c>
      <c r="C487" s="31" t="s">
        <v>1290</v>
      </c>
      <c r="D487" s="31"/>
      <c r="E487" s="31" t="s">
        <v>163</v>
      </c>
      <c r="F487" s="32"/>
      <c r="G487" s="31" t="s">
        <v>1080</v>
      </c>
      <c r="H487" s="33">
        <v>54.63</v>
      </c>
    </row>
    <row r="488" spans="1:8" ht="28.8" x14ac:dyDescent="0.3">
      <c r="A488" s="30">
        <v>8798</v>
      </c>
      <c r="B488" s="31" t="s">
        <v>1283</v>
      </c>
      <c r="C488" s="31" t="s">
        <v>1186</v>
      </c>
      <c r="D488" s="31"/>
      <c r="E488" s="31" t="s">
        <v>133</v>
      </c>
      <c r="F488" s="32"/>
      <c r="G488" s="31" t="s">
        <v>1080</v>
      </c>
      <c r="H488" s="33">
        <v>40.299999999999997</v>
      </c>
    </row>
    <row r="489" spans="1:8" ht="28.8" x14ac:dyDescent="0.3">
      <c r="A489" s="30">
        <v>8799</v>
      </c>
      <c r="B489" s="31" t="s">
        <v>1283</v>
      </c>
      <c r="C489" s="31" t="s">
        <v>1291</v>
      </c>
      <c r="D489" s="31"/>
      <c r="E489" s="31"/>
      <c r="F489" s="32"/>
      <c r="G489" s="31" t="s">
        <v>1080</v>
      </c>
      <c r="H489" s="33">
        <v>50.95</v>
      </c>
    </row>
    <row r="490" spans="1:8" x14ac:dyDescent="0.3">
      <c r="A490" s="30">
        <v>8800</v>
      </c>
      <c r="B490" s="31" t="s">
        <v>1292</v>
      </c>
      <c r="C490" s="31"/>
      <c r="D490" s="31"/>
      <c r="E490" s="31"/>
      <c r="F490" s="32" t="s">
        <v>1293</v>
      </c>
      <c r="G490" s="31" t="s">
        <v>1294</v>
      </c>
      <c r="H490" s="33">
        <v>0.66</v>
      </c>
    </row>
    <row r="491" spans="1:8" ht="28.8" x14ac:dyDescent="0.3">
      <c r="A491" s="30">
        <v>8801</v>
      </c>
      <c r="B491" s="31" t="s">
        <v>1292</v>
      </c>
      <c r="C491" s="31" t="s">
        <v>1295</v>
      </c>
      <c r="D491" s="31">
        <v>160</v>
      </c>
      <c r="E491" s="31" t="s">
        <v>1172</v>
      </c>
      <c r="F491" s="32"/>
      <c r="G491" s="31" t="s">
        <v>1080</v>
      </c>
      <c r="H491" s="33">
        <v>16.68</v>
      </c>
    </row>
    <row r="492" spans="1:8" x14ac:dyDescent="0.3">
      <c r="A492" s="34">
        <v>8802</v>
      </c>
      <c r="B492" s="31" t="s">
        <v>1292</v>
      </c>
      <c r="C492" s="31" t="s">
        <v>1296</v>
      </c>
      <c r="D492" s="31">
        <v>195</v>
      </c>
      <c r="E492" s="31" t="s">
        <v>1297</v>
      </c>
      <c r="F492" s="32"/>
      <c r="G492" s="31" t="s">
        <v>1080</v>
      </c>
      <c r="H492" s="33">
        <v>19.91</v>
      </c>
    </row>
    <row r="493" spans="1:8" ht="28.8" x14ac:dyDescent="0.3">
      <c r="A493" s="30">
        <v>8803</v>
      </c>
      <c r="B493" s="31" t="s">
        <v>1292</v>
      </c>
      <c r="C493" s="31" t="s">
        <v>1298</v>
      </c>
      <c r="D493" s="31">
        <v>360</v>
      </c>
      <c r="E493" s="31" t="s">
        <v>1299</v>
      </c>
      <c r="F493" s="32"/>
      <c r="G493" s="31" t="s">
        <v>1080</v>
      </c>
      <c r="H493" s="33">
        <v>33.03</v>
      </c>
    </row>
    <row r="494" spans="1:8" ht="28.8" x14ac:dyDescent="0.3">
      <c r="A494" s="30">
        <v>8804</v>
      </c>
      <c r="B494" s="31" t="s">
        <v>1292</v>
      </c>
      <c r="C494" s="31" t="s">
        <v>1300</v>
      </c>
      <c r="D494" s="31">
        <v>310</v>
      </c>
      <c r="E494" s="31" t="s">
        <v>174</v>
      </c>
      <c r="F494" s="32"/>
      <c r="G494" s="31" t="s">
        <v>1080</v>
      </c>
      <c r="H494" s="33">
        <v>29.56</v>
      </c>
    </row>
    <row r="495" spans="1:8" ht="28.8" x14ac:dyDescent="0.3">
      <c r="A495" s="30">
        <v>8805</v>
      </c>
      <c r="B495" s="31" t="s">
        <v>1292</v>
      </c>
      <c r="C495" s="31" t="s">
        <v>1301</v>
      </c>
      <c r="D495" s="31">
        <v>360</v>
      </c>
      <c r="E495" s="31" t="s">
        <v>1299</v>
      </c>
      <c r="F495" s="32"/>
      <c r="G495" s="31" t="s">
        <v>1080</v>
      </c>
      <c r="H495" s="33">
        <v>34.090000000000003</v>
      </c>
    </row>
    <row r="496" spans="1:8" ht="28.8" x14ac:dyDescent="0.3">
      <c r="A496" s="30">
        <v>8806</v>
      </c>
      <c r="B496" s="31" t="s">
        <v>1292</v>
      </c>
      <c r="C496" s="31" t="s">
        <v>1302</v>
      </c>
      <c r="D496" s="31">
        <v>160</v>
      </c>
      <c r="E496" s="31" t="s">
        <v>1172</v>
      </c>
      <c r="F496" s="32"/>
      <c r="G496" s="31" t="s">
        <v>1080</v>
      </c>
      <c r="H496" s="33">
        <v>17</v>
      </c>
    </row>
    <row r="497" spans="1:8" ht="28.8" x14ac:dyDescent="0.3">
      <c r="A497" s="30">
        <v>8807</v>
      </c>
      <c r="B497" s="31" t="s">
        <v>1292</v>
      </c>
      <c r="C497" s="31" t="s">
        <v>1303</v>
      </c>
      <c r="D497" s="31">
        <v>285</v>
      </c>
      <c r="E497" s="31" t="s">
        <v>1150</v>
      </c>
      <c r="F497" s="32"/>
      <c r="G497" s="31" t="s">
        <v>1080</v>
      </c>
      <c r="H497" s="33">
        <v>27.78</v>
      </c>
    </row>
    <row r="498" spans="1:8" x14ac:dyDescent="0.3">
      <c r="A498" s="30">
        <v>8808</v>
      </c>
      <c r="B498" s="31" t="s">
        <v>1292</v>
      </c>
      <c r="C498" s="31" t="s">
        <v>1304</v>
      </c>
      <c r="D498" s="31">
        <v>340</v>
      </c>
      <c r="E498" s="31" t="s">
        <v>985</v>
      </c>
      <c r="F498" s="32"/>
      <c r="G498" s="31" t="s">
        <v>1080</v>
      </c>
      <c r="H498" s="33">
        <v>31.81</v>
      </c>
    </row>
    <row r="499" spans="1:8" ht="28.8" x14ac:dyDescent="0.3">
      <c r="A499" s="30">
        <v>8809</v>
      </c>
      <c r="B499" s="31" t="s">
        <v>1292</v>
      </c>
      <c r="C499" s="31" t="s">
        <v>1305</v>
      </c>
      <c r="D499" s="31">
        <v>360</v>
      </c>
      <c r="E499" s="31" t="s">
        <v>1299</v>
      </c>
      <c r="F499" s="32"/>
      <c r="G499" s="31" t="s">
        <v>1080</v>
      </c>
      <c r="H499" s="33">
        <v>35.450000000000003</v>
      </c>
    </row>
    <row r="500" spans="1:8" ht="28.8" x14ac:dyDescent="0.3">
      <c r="A500" s="30">
        <v>8810</v>
      </c>
      <c r="B500" s="31" t="s">
        <v>1292</v>
      </c>
      <c r="C500" s="31" t="s">
        <v>1306</v>
      </c>
      <c r="D500" s="31">
        <v>362</v>
      </c>
      <c r="E500" s="31" t="s">
        <v>1307</v>
      </c>
      <c r="F500" s="32"/>
      <c r="G500" s="31" t="s">
        <v>1080</v>
      </c>
      <c r="H500" s="33">
        <v>35.869999999999997</v>
      </c>
    </row>
    <row r="501" spans="1:8" ht="28.8" x14ac:dyDescent="0.3">
      <c r="A501" s="30">
        <v>8811</v>
      </c>
      <c r="B501" s="31" t="s">
        <v>1292</v>
      </c>
      <c r="C501" s="31" t="s">
        <v>1308</v>
      </c>
      <c r="D501" s="31">
        <v>362</v>
      </c>
      <c r="E501" s="31" t="s">
        <v>1307</v>
      </c>
      <c r="F501" s="32"/>
      <c r="G501" s="31" t="s">
        <v>1080</v>
      </c>
      <c r="H501" s="33">
        <v>36.619999999999997</v>
      </c>
    </row>
    <row r="502" spans="1:8" x14ac:dyDescent="0.3">
      <c r="A502" s="34">
        <v>8820</v>
      </c>
      <c r="B502" s="31" t="s">
        <v>1309</v>
      </c>
      <c r="C502" s="31"/>
      <c r="D502" s="31"/>
      <c r="E502" s="31" t="s">
        <v>205</v>
      </c>
      <c r="F502" s="32"/>
      <c r="G502" s="31" t="s">
        <v>1080</v>
      </c>
      <c r="H502" s="33">
        <v>2.17</v>
      </c>
    </row>
    <row r="503" spans="1:8" x14ac:dyDescent="0.3">
      <c r="A503" s="30">
        <v>8821</v>
      </c>
      <c r="B503" s="31" t="s">
        <v>1310</v>
      </c>
      <c r="C503" s="31"/>
      <c r="D503" s="31"/>
      <c r="E503" s="31" t="s">
        <v>205</v>
      </c>
      <c r="F503" s="32"/>
      <c r="G503" s="31" t="s">
        <v>1080</v>
      </c>
      <c r="H503" s="33">
        <v>1.93</v>
      </c>
    </row>
    <row r="504" spans="1:8" ht="28.8" x14ac:dyDescent="0.3">
      <c r="A504" s="30">
        <v>8822</v>
      </c>
      <c r="B504" s="31" t="s">
        <v>1311</v>
      </c>
      <c r="C504" s="31" t="s">
        <v>1312</v>
      </c>
      <c r="D504" s="31"/>
      <c r="E504" s="31">
        <v>0</v>
      </c>
      <c r="F504" s="32"/>
      <c r="G504" s="31" t="s">
        <v>1080</v>
      </c>
      <c r="H504" s="33">
        <v>68.930000000000007</v>
      </c>
    </row>
    <row r="505" spans="1:8" x14ac:dyDescent="0.3">
      <c r="A505" s="30">
        <v>8823</v>
      </c>
      <c r="B505" s="31" t="s">
        <v>1313</v>
      </c>
      <c r="C505" s="31" t="s">
        <v>1314</v>
      </c>
      <c r="D505" s="31"/>
      <c r="E505" s="31" t="s">
        <v>1315</v>
      </c>
      <c r="F505" s="32"/>
      <c r="G505" s="31" t="s">
        <v>1080</v>
      </c>
      <c r="H505" s="33">
        <v>243.59</v>
      </c>
    </row>
    <row r="506" spans="1:8" ht="28.8" x14ac:dyDescent="0.3">
      <c r="A506" s="30">
        <v>8824</v>
      </c>
      <c r="B506" s="31" t="s">
        <v>1316</v>
      </c>
      <c r="C506" s="31" t="s">
        <v>1317</v>
      </c>
      <c r="D506" s="31">
        <v>160</v>
      </c>
      <c r="E506" s="31" t="s">
        <v>1172</v>
      </c>
      <c r="F506" s="32"/>
      <c r="G506" s="31" t="s">
        <v>1080</v>
      </c>
      <c r="H506" s="33">
        <v>122.04</v>
      </c>
    </row>
    <row r="507" spans="1:8" ht="28.8" x14ac:dyDescent="0.3">
      <c r="A507" s="30">
        <v>8825</v>
      </c>
      <c r="B507" s="31" t="s">
        <v>1316</v>
      </c>
      <c r="C507" s="31" t="s">
        <v>1318</v>
      </c>
      <c r="D507" s="31">
        <v>182</v>
      </c>
      <c r="E507" s="31" t="s">
        <v>1319</v>
      </c>
      <c r="F507" s="32"/>
      <c r="G507" s="31" t="s">
        <v>1080</v>
      </c>
      <c r="H507" s="33">
        <v>143.94999999999999</v>
      </c>
    </row>
    <row r="508" spans="1:8" x14ac:dyDescent="0.3">
      <c r="A508" s="30">
        <v>8840</v>
      </c>
      <c r="B508" s="31" t="s">
        <v>1320</v>
      </c>
      <c r="C508" s="31"/>
      <c r="D508" s="31"/>
      <c r="E508" s="31" t="s">
        <v>1321</v>
      </c>
      <c r="F508" s="32"/>
      <c r="G508" s="31" t="s">
        <v>1080</v>
      </c>
      <c r="H508" s="33">
        <v>49.8</v>
      </c>
    </row>
    <row r="509" spans="1:8" ht="28.8" x14ac:dyDescent="0.3">
      <c r="A509" s="30">
        <v>8841</v>
      </c>
      <c r="B509" s="31" t="s">
        <v>1322</v>
      </c>
      <c r="C509" s="31" t="s">
        <v>1323</v>
      </c>
      <c r="D509" s="31"/>
      <c r="E509" s="31" t="s">
        <v>259</v>
      </c>
      <c r="F509" s="32"/>
      <c r="G509" s="31" t="s">
        <v>1080</v>
      </c>
      <c r="H509" s="33">
        <v>38.94</v>
      </c>
    </row>
    <row r="510" spans="1:8" x14ac:dyDescent="0.3">
      <c r="A510" s="30">
        <v>8842</v>
      </c>
      <c r="B510" s="31" t="s">
        <v>1324</v>
      </c>
      <c r="C510" s="31"/>
      <c r="D510" s="31"/>
      <c r="E510" s="31">
        <v>0</v>
      </c>
      <c r="F510" s="32"/>
      <c r="G510" s="31" t="s">
        <v>1080</v>
      </c>
      <c r="H510" s="33">
        <v>18.25</v>
      </c>
    </row>
    <row r="511" spans="1:8" x14ac:dyDescent="0.3">
      <c r="A511" s="30">
        <v>8843</v>
      </c>
      <c r="B511" s="31" t="s">
        <v>1325</v>
      </c>
      <c r="C511" s="31"/>
      <c r="D511" s="31"/>
      <c r="E511" s="31">
        <v>0</v>
      </c>
      <c r="F511" s="32"/>
      <c r="G511" s="31" t="s">
        <v>1080</v>
      </c>
      <c r="H511" s="33">
        <v>17.190000000000001</v>
      </c>
    </row>
    <row r="512" spans="1:8" ht="43.2" x14ac:dyDescent="0.3">
      <c r="A512" s="34">
        <v>8844</v>
      </c>
      <c r="B512" s="31" t="s">
        <v>1326</v>
      </c>
      <c r="C512" s="31" t="s">
        <v>1327</v>
      </c>
      <c r="D512" s="31"/>
      <c r="E512" s="31" t="s">
        <v>581</v>
      </c>
      <c r="F512" s="32"/>
      <c r="G512" s="31" t="s">
        <v>1080</v>
      </c>
      <c r="H512" s="33">
        <v>106.68</v>
      </c>
    </row>
    <row r="513" spans="1:8" ht="28.8" x14ac:dyDescent="0.3">
      <c r="A513" s="30">
        <v>8845</v>
      </c>
      <c r="B513" s="31" t="s">
        <v>1328</v>
      </c>
      <c r="C513" s="31" t="s">
        <v>1329</v>
      </c>
      <c r="D513" s="31"/>
      <c r="E513" s="31" t="s">
        <v>985</v>
      </c>
      <c r="F513" s="32"/>
      <c r="G513" s="31" t="s">
        <v>1080</v>
      </c>
      <c r="H513" s="33">
        <v>39.090000000000003</v>
      </c>
    </row>
    <row r="514" spans="1:8" ht="43.2" x14ac:dyDescent="0.3">
      <c r="A514" s="30">
        <v>8846</v>
      </c>
      <c r="B514" s="31" t="s">
        <v>1328</v>
      </c>
      <c r="C514" s="31" t="s">
        <v>1330</v>
      </c>
      <c r="D514" s="31"/>
      <c r="E514" s="31" t="s">
        <v>1240</v>
      </c>
      <c r="F514" s="32"/>
      <c r="G514" s="31" t="s">
        <v>1080</v>
      </c>
      <c r="H514" s="33">
        <v>25.19</v>
      </c>
    </row>
    <row r="515" spans="1:8" ht="28.8" x14ac:dyDescent="0.3">
      <c r="A515" s="30">
        <v>8847</v>
      </c>
      <c r="B515" s="31" t="s">
        <v>1331</v>
      </c>
      <c r="C515" s="31" t="s">
        <v>1332</v>
      </c>
      <c r="D515" s="31"/>
      <c r="E515" s="31"/>
      <c r="F515" s="32"/>
      <c r="G515" s="31" t="s">
        <v>1080</v>
      </c>
      <c r="H515" s="33">
        <v>39.270000000000003</v>
      </c>
    </row>
    <row r="516" spans="1:8" ht="28.8" x14ac:dyDescent="0.3">
      <c r="A516" s="30">
        <v>8848</v>
      </c>
      <c r="B516" s="31" t="s">
        <v>1331</v>
      </c>
      <c r="C516" s="31"/>
      <c r="D516" s="31"/>
      <c r="E516" s="31"/>
      <c r="F516" s="32"/>
      <c r="G516" s="31" t="s">
        <v>1080</v>
      </c>
      <c r="H516" s="33">
        <v>62.81</v>
      </c>
    </row>
    <row r="517" spans="1:8" x14ac:dyDescent="0.3">
      <c r="A517" s="30">
        <v>8849</v>
      </c>
      <c r="B517" s="31" t="s">
        <v>1326</v>
      </c>
      <c r="C517" s="31"/>
      <c r="D517" s="31"/>
      <c r="E517" s="31" t="s">
        <v>574</v>
      </c>
      <c r="F517" s="32" t="s">
        <v>1333</v>
      </c>
      <c r="G517" s="31" t="s">
        <v>1080</v>
      </c>
      <c r="H517" s="33">
        <v>68.61</v>
      </c>
    </row>
    <row r="518" spans="1:8" ht="28.8" x14ac:dyDescent="0.3">
      <c r="A518" s="30">
        <v>8850</v>
      </c>
      <c r="B518" s="31" t="s">
        <v>1326</v>
      </c>
      <c r="C518" s="31" t="s">
        <v>1334</v>
      </c>
      <c r="D518" s="31"/>
      <c r="E518" s="31" t="s">
        <v>1335</v>
      </c>
      <c r="F518" s="32"/>
      <c r="G518" s="31" t="s">
        <v>1080</v>
      </c>
      <c r="H518" s="33">
        <v>58.38</v>
      </c>
    </row>
    <row r="519" spans="1:8" x14ac:dyDescent="0.3">
      <c r="A519" s="30">
        <v>8851</v>
      </c>
      <c r="B519" s="31" t="s">
        <v>1336</v>
      </c>
      <c r="C519" s="31" t="s">
        <v>1337</v>
      </c>
      <c r="D519" s="31"/>
      <c r="E519" s="31" t="s">
        <v>92</v>
      </c>
      <c r="F519" s="32" t="s">
        <v>1338</v>
      </c>
      <c r="G519" s="31" t="s">
        <v>1080</v>
      </c>
      <c r="H519" s="33">
        <v>53.01</v>
      </c>
    </row>
    <row r="520" spans="1:8" x14ac:dyDescent="0.3">
      <c r="A520" s="30">
        <v>8852</v>
      </c>
      <c r="B520" s="31" t="s">
        <v>1326</v>
      </c>
      <c r="C520" s="31"/>
      <c r="D520" s="31"/>
      <c r="E520" s="31" t="s">
        <v>1339</v>
      </c>
      <c r="F520" s="32"/>
      <c r="G520" s="31" t="s">
        <v>1080</v>
      </c>
      <c r="H520" s="33">
        <v>84.3</v>
      </c>
    </row>
    <row r="521" spans="1:8" x14ac:dyDescent="0.3">
      <c r="A521" s="30">
        <v>8853</v>
      </c>
      <c r="B521" s="31" t="s">
        <v>1326</v>
      </c>
      <c r="C521" s="31"/>
      <c r="D521" s="31"/>
      <c r="E521" s="31" t="s">
        <v>1339</v>
      </c>
      <c r="F521" s="32"/>
      <c r="G521" s="31" t="s">
        <v>1080</v>
      </c>
      <c r="H521" s="33">
        <v>56.86</v>
      </c>
    </row>
    <row r="522" spans="1:8" x14ac:dyDescent="0.3">
      <c r="A522" s="34">
        <v>8854</v>
      </c>
      <c r="B522" s="31" t="s">
        <v>1340</v>
      </c>
      <c r="C522" s="31" t="s">
        <v>1341</v>
      </c>
      <c r="D522" s="31"/>
      <c r="E522" s="31" t="s">
        <v>227</v>
      </c>
      <c r="F522" s="32"/>
      <c r="G522" s="31" t="s">
        <v>1080</v>
      </c>
      <c r="H522" s="33">
        <v>122.47</v>
      </c>
    </row>
    <row r="523" spans="1:8" ht="28.8" x14ac:dyDescent="0.3">
      <c r="A523" s="30">
        <v>8870</v>
      </c>
      <c r="B523" s="31" t="s">
        <v>1342</v>
      </c>
      <c r="C523" s="31" t="s">
        <v>1343</v>
      </c>
      <c r="D523" s="31" t="s">
        <v>1344</v>
      </c>
      <c r="E523" s="31" t="s">
        <v>1345</v>
      </c>
      <c r="F523" s="32"/>
      <c r="G523" s="31" t="s">
        <v>1080</v>
      </c>
      <c r="H523" s="33">
        <v>9.65</v>
      </c>
    </row>
    <row r="524" spans="1:8" ht="28.8" x14ac:dyDescent="0.3">
      <c r="A524" s="30">
        <v>8871</v>
      </c>
      <c r="B524" s="31" t="s">
        <v>1342</v>
      </c>
      <c r="C524" s="31" t="s">
        <v>1346</v>
      </c>
      <c r="D524" s="31" t="s">
        <v>1347</v>
      </c>
      <c r="E524" s="31" t="s">
        <v>1348</v>
      </c>
      <c r="F524" s="32"/>
      <c r="G524" s="31" t="s">
        <v>1080</v>
      </c>
      <c r="H524" s="33">
        <v>5.7</v>
      </c>
    </row>
    <row r="525" spans="1:8" x14ac:dyDescent="0.3">
      <c r="A525" s="30">
        <v>8872</v>
      </c>
      <c r="B525" s="31" t="s">
        <v>1349</v>
      </c>
      <c r="C525" s="31"/>
      <c r="D525" s="31"/>
      <c r="E525" s="31" t="s">
        <v>1350</v>
      </c>
      <c r="F525" s="32"/>
      <c r="G525" s="31" t="s">
        <v>1080</v>
      </c>
      <c r="H525" s="33">
        <v>61.23</v>
      </c>
    </row>
    <row r="526" spans="1:8" x14ac:dyDescent="0.3">
      <c r="A526" s="30">
        <v>8900</v>
      </c>
      <c r="B526" s="31" t="s">
        <v>1351</v>
      </c>
      <c r="C526" s="31"/>
      <c r="D526" s="31"/>
      <c r="E526" s="31" t="s">
        <v>1009</v>
      </c>
      <c r="F526" s="32"/>
      <c r="G526" s="31" t="s">
        <v>1080</v>
      </c>
      <c r="H526" s="33">
        <v>578.64</v>
      </c>
    </row>
    <row r="527" spans="1:8" x14ac:dyDescent="0.3">
      <c r="A527" s="30">
        <v>8901</v>
      </c>
      <c r="B527" s="31" t="s">
        <v>1351</v>
      </c>
      <c r="C527" s="31"/>
      <c r="D527" s="31"/>
      <c r="E527" s="31" t="s">
        <v>1009</v>
      </c>
      <c r="F527" s="32"/>
      <c r="G527" s="31" t="s">
        <v>1080</v>
      </c>
      <c r="H527" s="33">
        <v>605.89</v>
      </c>
    </row>
    <row r="528" spans="1:8" ht="28.8" x14ac:dyDescent="0.3">
      <c r="A528" s="30">
        <v>8902</v>
      </c>
      <c r="B528" s="31" t="s">
        <v>1351</v>
      </c>
      <c r="C528" s="31" t="s">
        <v>1352</v>
      </c>
      <c r="D528" s="31"/>
      <c r="E528" s="31" t="s">
        <v>861</v>
      </c>
      <c r="F528" s="32" t="s">
        <v>1352</v>
      </c>
      <c r="G528" s="31" t="s">
        <v>1080</v>
      </c>
      <c r="H528" s="33">
        <v>712.45</v>
      </c>
    </row>
    <row r="529" spans="1:8" x14ac:dyDescent="0.3">
      <c r="A529" s="30">
        <v>8903</v>
      </c>
      <c r="B529" s="31" t="s">
        <v>1351</v>
      </c>
      <c r="C529" s="31" t="s">
        <v>1353</v>
      </c>
      <c r="D529" s="31"/>
      <c r="E529" s="31" t="s">
        <v>861</v>
      </c>
      <c r="F529" s="32" t="s">
        <v>1353</v>
      </c>
      <c r="G529" s="31" t="s">
        <v>1080</v>
      </c>
      <c r="H529" s="33">
        <v>725.42</v>
      </c>
    </row>
    <row r="530" spans="1:8" x14ac:dyDescent="0.3">
      <c r="A530" s="30">
        <v>8904</v>
      </c>
      <c r="B530" s="31" t="s">
        <v>1351</v>
      </c>
      <c r="C530" s="31" t="s">
        <v>1354</v>
      </c>
      <c r="D530" s="31"/>
      <c r="E530" s="31" t="s">
        <v>227</v>
      </c>
      <c r="F530" s="32" t="s">
        <v>1354</v>
      </c>
      <c r="G530" s="31" t="s">
        <v>1080</v>
      </c>
      <c r="H530" s="33">
        <v>945.76</v>
      </c>
    </row>
    <row r="531" spans="1:8" ht="28.8" x14ac:dyDescent="0.3">
      <c r="A531" s="30">
        <v>8905</v>
      </c>
      <c r="B531" s="31" t="s">
        <v>1351</v>
      </c>
      <c r="C531" s="31" t="s">
        <v>1355</v>
      </c>
      <c r="D531" s="31"/>
      <c r="E531" s="31" t="s">
        <v>163</v>
      </c>
      <c r="F531" s="32"/>
      <c r="G531" s="31" t="s">
        <v>1080</v>
      </c>
      <c r="H531" s="33">
        <v>774.84</v>
      </c>
    </row>
    <row r="532" spans="1:8" x14ac:dyDescent="0.3">
      <c r="A532" s="34">
        <v>8906</v>
      </c>
      <c r="B532" s="31" t="s">
        <v>1356</v>
      </c>
      <c r="C532" s="31" t="s">
        <v>1357</v>
      </c>
      <c r="D532" s="31"/>
      <c r="E532" s="31" t="s">
        <v>174</v>
      </c>
      <c r="F532" s="32"/>
      <c r="G532" s="31" t="s">
        <v>1080</v>
      </c>
      <c r="H532" s="33">
        <v>590.53</v>
      </c>
    </row>
    <row r="533" spans="1:8" ht="28.8" x14ac:dyDescent="0.3">
      <c r="A533" s="30">
        <v>8907</v>
      </c>
      <c r="B533" s="31" t="s">
        <v>1356</v>
      </c>
      <c r="C533" s="31" t="s">
        <v>1358</v>
      </c>
      <c r="D533" s="31"/>
      <c r="E533" s="31" t="s">
        <v>181</v>
      </c>
      <c r="F533" s="32"/>
      <c r="G533" s="31" t="s">
        <v>1080</v>
      </c>
      <c r="H533" s="33">
        <v>628.44000000000005</v>
      </c>
    </row>
    <row r="534" spans="1:8" ht="28.8" x14ac:dyDescent="0.3">
      <c r="A534" s="30">
        <v>8908</v>
      </c>
      <c r="B534" s="31" t="s">
        <v>1351</v>
      </c>
      <c r="C534" s="31" t="s">
        <v>1359</v>
      </c>
      <c r="D534" s="31"/>
      <c r="E534" s="31" t="s">
        <v>1360</v>
      </c>
      <c r="F534" s="32" t="s">
        <v>1359</v>
      </c>
      <c r="G534" s="31" t="s">
        <v>1080</v>
      </c>
      <c r="H534" s="33">
        <v>3685.48</v>
      </c>
    </row>
    <row r="535" spans="1:8" x14ac:dyDescent="0.3">
      <c r="A535" s="30">
        <v>8909</v>
      </c>
      <c r="B535" s="31" t="s">
        <v>1351</v>
      </c>
      <c r="C535" s="31" t="s">
        <v>1361</v>
      </c>
      <c r="D535" s="31"/>
      <c r="E535" s="31" t="s">
        <v>1360</v>
      </c>
      <c r="F535" s="32" t="s">
        <v>1361</v>
      </c>
      <c r="G535" s="31" t="s">
        <v>1080</v>
      </c>
      <c r="H535" s="33">
        <v>6887.91</v>
      </c>
    </row>
    <row r="536" spans="1:8" x14ac:dyDescent="0.3">
      <c r="A536" s="30">
        <v>8910</v>
      </c>
      <c r="B536" s="31" t="s">
        <v>1351</v>
      </c>
      <c r="C536" s="31" t="s">
        <v>1361</v>
      </c>
      <c r="D536" s="31"/>
      <c r="E536" s="31" t="s">
        <v>1362</v>
      </c>
      <c r="F536" s="32" t="s">
        <v>1361</v>
      </c>
      <c r="G536" s="31" t="s">
        <v>1080</v>
      </c>
      <c r="H536" s="33">
        <v>13452.95</v>
      </c>
    </row>
    <row r="537" spans="1:8" ht="28.8" x14ac:dyDescent="0.3">
      <c r="A537" s="30">
        <v>8911</v>
      </c>
      <c r="B537" s="31" t="s">
        <v>1363</v>
      </c>
      <c r="C537" s="31" t="s">
        <v>1364</v>
      </c>
      <c r="D537" s="31"/>
      <c r="E537" s="31" t="s">
        <v>163</v>
      </c>
      <c r="F537" s="32" t="s">
        <v>1365</v>
      </c>
      <c r="G537" s="31" t="s">
        <v>1080</v>
      </c>
      <c r="H537" s="33">
        <v>768.68</v>
      </c>
    </row>
    <row r="538" spans="1:8" ht="28.8" x14ac:dyDescent="0.3">
      <c r="A538" s="30">
        <v>8912</v>
      </c>
      <c r="B538" s="31" t="s">
        <v>1363</v>
      </c>
      <c r="C538" s="31" t="s">
        <v>1366</v>
      </c>
      <c r="D538" s="31"/>
      <c r="E538" s="31"/>
      <c r="F538" s="32" t="s">
        <v>1365</v>
      </c>
      <c r="G538" s="31" t="s">
        <v>1080</v>
      </c>
      <c r="H538" s="33">
        <v>753.24</v>
      </c>
    </row>
    <row r="539" spans="1:8" x14ac:dyDescent="0.3">
      <c r="A539" s="30">
        <v>8913</v>
      </c>
      <c r="B539" s="31" t="s">
        <v>1351</v>
      </c>
      <c r="C539" s="31" t="s">
        <v>1367</v>
      </c>
      <c r="D539" s="31"/>
      <c r="E539" s="31" t="s">
        <v>1009</v>
      </c>
      <c r="F539" s="32"/>
      <c r="G539" s="31" t="s">
        <v>1080</v>
      </c>
      <c r="H539" s="33">
        <v>706.55</v>
      </c>
    </row>
    <row r="540" spans="1:8" ht="28.8" x14ac:dyDescent="0.3">
      <c r="A540" s="30">
        <v>8914</v>
      </c>
      <c r="B540" s="31" t="s">
        <v>1356</v>
      </c>
      <c r="C540" s="31" t="s">
        <v>1368</v>
      </c>
      <c r="D540" s="31"/>
      <c r="E540" s="31" t="s">
        <v>1369</v>
      </c>
      <c r="F540" s="32"/>
      <c r="G540" s="31" t="s">
        <v>1080</v>
      </c>
      <c r="H540" s="33">
        <v>1633.2</v>
      </c>
    </row>
    <row r="541" spans="1:8" ht="28.8" x14ac:dyDescent="0.3">
      <c r="A541" s="30">
        <v>8915</v>
      </c>
      <c r="B541" s="31" t="s">
        <v>1356</v>
      </c>
      <c r="C541" s="31" t="s">
        <v>1370</v>
      </c>
      <c r="D541" s="31"/>
      <c r="E541" s="31" t="s">
        <v>461</v>
      </c>
      <c r="F541" s="32"/>
      <c r="G541" s="31" t="s">
        <v>1080</v>
      </c>
      <c r="H541" s="33">
        <v>914.57</v>
      </c>
    </row>
    <row r="542" spans="1:8" x14ac:dyDescent="0.3">
      <c r="A542" s="34">
        <v>8916</v>
      </c>
      <c r="B542" s="31" t="s">
        <v>1356</v>
      </c>
      <c r="C542" s="31" t="s">
        <v>1371</v>
      </c>
      <c r="D542" s="31"/>
      <c r="E542" s="31" t="s">
        <v>1372</v>
      </c>
      <c r="F542" s="32"/>
      <c r="G542" s="31" t="s">
        <v>1080</v>
      </c>
      <c r="H542" s="33">
        <v>1373.27</v>
      </c>
    </row>
    <row r="543" spans="1:8" x14ac:dyDescent="0.3">
      <c r="A543" s="30">
        <v>8917</v>
      </c>
      <c r="B543" s="31" t="s">
        <v>1373</v>
      </c>
      <c r="C543" s="31" t="s">
        <v>1374</v>
      </c>
      <c r="D543" s="31"/>
      <c r="E543" s="31" t="s">
        <v>1375</v>
      </c>
      <c r="F543" s="32"/>
      <c r="G543" s="31" t="s">
        <v>1080</v>
      </c>
      <c r="H543" s="33">
        <v>578.23</v>
      </c>
    </row>
    <row r="544" spans="1:8" ht="28.8" x14ac:dyDescent="0.3">
      <c r="A544" s="30">
        <v>8918</v>
      </c>
      <c r="B544" s="31" t="s">
        <v>1376</v>
      </c>
      <c r="C544" s="31" t="s">
        <v>1377</v>
      </c>
      <c r="D544" s="31"/>
      <c r="E544" s="31" t="s">
        <v>1378</v>
      </c>
      <c r="F544" s="32" t="s">
        <v>1379</v>
      </c>
      <c r="G544" s="31" t="s">
        <v>1080</v>
      </c>
      <c r="H544" s="33">
        <v>1705.85</v>
      </c>
    </row>
    <row r="545" spans="1:8" x14ac:dyDescent="0.3">
      <c r="A545" s="30">
        <v>8919</v>
      </c>
      <c r="B545" s="31" t="s">
        <v>1351</v>
      </c>
      <c r="C545" s="31" t="s">
        <v>1380</v>
      </c>
      <c r="D545" s="31"/>
      <c r="E545" s="31" t="s">
        <v>1381</v>
      </c>
      <c r="F545" s="32"/>
      <c r="G545" s="31" t="s">
        <v>1080</v>
      </c>
      <c r="H545" s="33">
        <v>1124.18</v>
      </c>
    </row>
    <row r="546" spans="1:8" ht="28.8" x14ac:dyDescent="0.3">
      <c r="A546" s="30">
        <v>8920</v>
      </c>
      <c r="B546" s="31" t="s">
        <v>1351</v>
      </c>
      <c r="C546" s="31" t="s">
        <v>1382</v>
      </c>
      <c r="D546" s="31"/>
      <c r="E546" s="31"/>
      <c r="F546" s="32"/>
      <c r="G546" s="31" t="s">
        <v>1080</v>
      </c>
      <c r="H546" s="33">
        <v>1346.58</v>
      </c>
    </row>
    <row r="547" spans="1:8" ht="28.8" x14ac:dyDescent="0.3">
      <c r="A547" s="30">
        <v>8943</v>
      </c>
      <c r="B547" s="31" t="s">
        <v>1383</v>
      </c>
      <c r="C547" s="31"/>
      <c r="D547" s="31"/>
      <c r="E547" s="31" t="s">
        <v>80</v>
      </c>
      <c r="F547" s="32" t="s">
        <v>1384</v>
      </c>
      <c r="G547" s="31" t="s">
        <v>1080</v>
      </c>
      <c r="H547" s="33">
        <v>24.98</v>
      </c>
    </row>
    <row r="548" spans="1:8" x14ac:dyDescent="0.3">
      <c r="A548" s="30">
        <v>8944</v>
      </c>
      <c r="B548" s="31" t="s">
        <v>1385</v>
      </c>
      <c r="C548" s="31"/>
      <c r="D548" s="31"/>
      <c r="E548" s="31">
        <v>0</v>
      </c>
      <c r="F548" s="32" t="s">
        <v>1386</v>
      </c>
      <c r="G548" s="31" t="s">
        <v>1080</v>
      </c>
      <c r="H548" s="33">
        <v>18.39</v>
      </c>
    </row>
    <row r="549" spans="1:8" x14ac:dyDescent="0.3">
      <c r="A549" s="30">
        <v>8945</v>
      </c>
      <c r="B549" s="31" t="s">
        <v>1387</v>
      </c>
      <c r="C549" s="31" t="s">
        <v>1388</v>
      </c>
      <c r="D549" s="31" t="s">
        <v>1389</v>
      </c>
      <c r="E549" s="31">
        <v>0</v>
      </c>
      <c r="F549" s="32" t="s">
        <v>1390</v>
      </c>
      <c r="G549" s="31" t="s">
        <v>1080</v>
      </c>
      <c r="H549" s="33">
        <v>25.95</v>
      </c>
    </row>
  </sheetData>
  <mergeCells count="2">
    <mergeCell ref="A1:B1"/>
    <mergeCell ref="C1:G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4628-2566-4EF4-A921-DCFC4A52C975}">
  <dimension ref="A1:Q22"/>
  <sheetViews>
    <sheetView workbookViewId="0">
      <selection activeCell="K31" sqref="K31"/>
    </sheetView>
  </sheetViews>
  <sheetFormatPr defaultRowHeight="14.4" x14ac:dyDescent="0.3"/>
  <cols>
    <col min="1" max="1" width="14.21875" style="107" customWidth="1"/>
    <col min="2" max="2" width="25.88671875" style="107" customWidth="1"/>
    <col min="3" max="3" width="18.88671875" style="107" customWidth="1"/>
    <col min="4" max="4" width="17" style="107" customWidth="1"/>
    <col min="5" max="5" width="27.33203125" style="107" customWidth="1"/>
    <col min="6" max="6" width="27" style="107" customWidth="1"/>
    <col min="7" max="7" width="16" style="107" customWidth="1"/>
    <col min="8" max="8" width="13.77734375" style="107" customWidth="1"/>
    <col min="9" max="9" width="11.6640625" style="107" customWidth="1"/>
    <col min="10" max="10" width="8.88671875" style="107"/>
    <col min="11" max="11" width="14.21875" style="107" customWidth="1"/>
    <col min="12" max="12" width="14.88671875" style="107" customWidth="1"/>
    <col min="13" max="13" width="12.21875" style="107" customWidth="1"/>
    <col min="14" max="14" width="14.77734375" style="107" customWidth="1"/>
    <col min="15" max="15" width="15.109375" style="107" customWidth="1"/>
    <col min="16" max="16" width="13.5546875" style="107" customWidth="1"/>
    <col min="17" max="17" width="15.88671875" style="107" customWidth="1"/>
    <col min="18" max="16384" width="8.88671875" style="107"/>
  </cols>
  <sheetData>
    <row r="1" spans="1:17" ht="18" x14ac:dyDescent="0.35">
      <c r="A1" s="170" t="s">
        <v>1819</v>
      </c>
      <c r="B1" s="170"/>
      <c r="C1" s="170"/>
      <c r="D1" s="170"/>
      <c r="E1" s="170"/>
      <c r="F1" s="170"/>
      <c r="G1" s="170"/>
      <c r="H1" s="170"/>
      <c r="I1" s="170"/>
      <c r="K1" s="171" t="s">
        <v>1821</v>
      </c>
      <c r="L1" s="171"/>
      <c r="M1" s="171"/>
      <c r="N1" s="171"/>
      <c r="O1" s="171"/>
      <c r="P1" s="171"/>
      <c r="Q1" s="171"/>
    </row>
    <row r="2" spans="1:17" ht="59.4" x14ac:dyDescent="0.3">
      <c r="A2" s="114" t="s">
        <v>1518</v>
      </c>
      <c r="B2" s="114" t="s">
        <v>1812</v>
      </c>
      <c r="C2" s="114" t="s">
        <v>1811</v>
      </c>
      <c r="D2" s="114" t="s">
        <v>1813</v>
      </c>
      <c r="E2" s="114" t="s">
        <v>1815</v>
      </c>
      <c r="F2" s="114" t="s">
        <v>1816</v>
      </c>
      <c r="G2" s="114" t="s">
        <v>1814</v>
      </c>
      <c r="H2" s="114" t="s">
        <v>1817</v>
      </c>
      <c r="I2" s="114" t="s">
        <v>1818</v>
      </c>
      <c r="K2" s="114" t="s">
        <v>1518</v>
      </c>
      <c r="L2" s="114" t="s">
        <v>1812</v>
      </c>
      <c r="M2" s="114" t="s">
        <v>1811</v>
      </c>
      <c r="N2" s="114" t="s">
        <v>1813</v>
      </c>
      <c r="O2" s="114" t="s">
        <v>1815</v>
      </c>
      <c r="P2" s="114" t="s">
        <v>1816</v>
      </c>
      <c r="Q2" s="114" t="s">
        <v>1822</v>
      </c>
    </row>
    <row r="21" spans="1:17" x14ac:dyDescent="0.3">
      <c r="A21" s="166" t="s">
        <v>1820</v>
      </c>
      <c r="B21" s="166"/>
      <c r="C21" s="166"/>
      <c r="D21" s="166"/>
      <c r="E21" s="166"/>
      <c r="F21" s="166"/>
      <c r="G21" s="166"/>
      <c r="H21" s="166"/>
      <c r="I21" s="166"/>
      <c r="K21" s="172" t="s">
        <v>1824</v>
      </c>
      <c r="L21" s="172"/>
      <c r="M21" s="172"/>
      <c r="N21" s="172"/>
      <c r="O21" s="172"/>
      <c r="P21" s="172"/>
      <c r="Q21" s="172"/>
    </row>
    <row r="22" spans="1:17" ht="31.8" customHeight="1" x14ac:dyDescent="0.3">
      <c r="K22" s="166" t="s">
        <v>1823</v>
      </c>
      <c r="L22" s="166"/>
      <c r="M22" s="166"/>
      <c r="N22" s="166"/>
      <c r="O22" s="166"/>
      <c r="P22" s="166"/>
      <c r="Q22" s="166"/>
    </row>
  </sheetData>
  <mergeCells count="5">
    <mergeCell ref="A1:I1"/>
    <mergeCell ref="K1:Q1"/>
    <mergeCell ref="A21:I21"/>
    <mergeCell ref="K21:Q21"/>
    <mergeCell ref="K22:Q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19229-7CA6-425B-8D0C-484702C541C0}">
  <dimension ref="A1:R36"/>
  <sheetViews>
    <sheetView workbookViewId="0">
      <selection activeCell="E10" sqref="E10"/>
    </sheetView>
  </sheetViews>
  <sheetFormatPr defaultRowHeight="14.4" x14ac:dyDescent="0.3"/>
  <cols>
    <col min="1" max="1" width="14.33203125" customWidth="1"/>
    <col min="2" max="2" width="39.6640625" customWidth="1"/>
    <col min="3" max="3" width="13.21875" style="21" customWidth="1"/>
    <col min="4" max="4" width="13.33203125" customWidth="1"/>
    <col min="5" max="5" width="15.88671875" customWidth="1"/>
    <col min="8" max="8" width="13.21875" customWidth="1"/>
    <col min="9" max="9" width="14.44140625" customWidth="1"/>
    <col min="10" max="10" width="11.21875" customWidth="1"/>
    <col min="11" max="11" width="12.6640625" customWidth="1"/>
    <col min="14" max="14" width="13.33203125" customWidth="1"/>
    <col min="15" max="15" width="22.109375" customWidth="1"/>
    <col min="16" max="16" width="12.21875" customWidth="1"/>
    <col min="17" max="17" width="11.77734375" customWidth="1"/>
    <col min="18" max="18" width="14.21875" style="21" customWidth="1"/>
  </cols>
  <sheetData>
    <row r="1" spans="1:18" s="14" customFormat="1" ht="18" customHeight="1" x14ac:dyDescent="0.35">
      <c r="A1" s="173" t="s">
        <v>10</v>
      </c>
      <c r="B1" s="173"/>
      <c r="C1" s="173"/>
      <c r="D1" s="173"/>
      <c r="E1" s="174"/>
      <c r="F1" s="37"/>
      <c r="G1" s="173" t="s">
        <v>1825</v>
      </c>
      <c r="H1" s="173"/>
      <c r="I1" s="173"/>
      <c r="J1" s="173"/>
      <c r="K1" s="174"/>
      <c r="M1" s="173" t="s">
        <v>1826</v>
      </c>
      <c r="N1" s="173"/>
      <c r="O1" s="173"/>
      <c r="P1" s="173"/>
      <c r="Q1" s="173"/>
      <c r="R1" s="175"/>
    </row>
    <row r="2" spans="1:18" s="47" customFormat="1" ht="18" x14ac:dyDescent="0.35">
      <c r="A2" s="39"/>
      <c r="B2" s="39"/>
      <c r="C2" s="39"/>
      <c r="D2" s="93">
        <f xml:space="preserve"> SUM(D4:D500)</f>
        <v>0</v>
      </c>
      <c r="E2" s="94">
        <f xml:space="preserve"> SUM(E4:E500)</f>
        <v>0</v>
      </c>
      <c r="F2" s="88"/>
      <c r="G2" s="108"/>
      <c r="H2" s="108"/>
      <c r="I2" s="108"/>
      <c r="J2" s="93">
        <f xml:space="preserve"> SUM(J4:J500)</f>
        <v>0</v>
      </c>
      <c r="K2" s="94">
        <f xml:space="preserve"> SUM(K4:K500)</f>
        <v>0</v>
      </c>
      <c r="M2" s="108"/>
      <c r="N2" s="108"/>
      <c r="O2" s="108"/>
      <c r="P2" s="93">
        <f xml:space="preserve"> SUM(P4:P500)</f>
        <v>0</v>
      </c>
      <c r="Q2" s="94"/>
      <c r="R2" s="94">
        <f xml:space="preserve"> SUM(R4:R500)</f>
        <v>0</v>
      </c>
    </row>
    <row r="3" spans="1:18" s="14" customFormat="1" ht="64.2" x14ac:dyDescent="0.3">
      <c r="A3" s="4" t="s">
        <v>0</v>
      </c>
      <c r="B3" s="4" t="s">
        <v>11</v>
      </c>
      <c r="C3" s="4" t="s">
        <v>39</v>
      </c>
      <c r="D3" s="4" t="s">
        <v>12</v>
      </c>
      <c r="E3" s="4" t="s">
        <v>3</v>
      </c>
      <c r="G3" s="4" t="s">
        <v>0</v>
      </c>
      <c r="H3" s="4" t="s">
        <v>11</v>
      </c>
      <c r="I3" s="4" t="s">
        <v>39</v>
      </c>
      <c r="J3" s="4" t="s">
        <v>12</v>
      </c>
      <c r="K3" s="4" t="s">
        <v>3</v>
      </c>
      <c r="M3" s="4" t="s">
        <v>0</v>
      </c>
      <c r="N3" s="4" t="s">
        <v>11</v>
      </c>
      <c r="O3" s="4" t="s">
        <v>1827</v>
      </c>
      <c r="P3" s="4" t="s">
        <v>1828</v>
      </c>
      <c r="Q3" s="4" t="s">
        <v>1830</v>
      </c>
      <c r="R3" s="4" t="s">
        <v>1829</v>
      </c>
    </row>
    <row r="20" spans="13:18" ht="29.4" customHeight="1" x14ac:dyDescent="0.3">
      <c r="M20" s="166" t="s">
        <v>1831</v>
      </c>
      <c r="N20" s="166"/>
      <c r="O20" s="166"/>
      <c r="P20" s="166"/>
      <c r="Q20" s="166"/>
      <c r="R20" s="166"/>
    </row>
    <row r="21" spans="13:18" ht="31.2" customHeight="1" x14ac:dyDescent="0.3">
      <c r="M21" s="166" t="s">
        <v>1832</v>
      </c>
      <c r="N21" s="166"/>
      <c r="O21" s="166"/>
      <c r="P21" s="166"/>
      <c r="Q21" s="166"/>
      <c r="R21" s="166"/>
    </row>
    <row r="36" spans="1:1" x14ac:dyDescent="0.3">
      <c r="A36" t="s">
        <v>1404</v>
      </c>
    </row>
  </sheetData>
  <mergeCells count="5">
    <mergeCell ref="M21:R21"/>
    <mergeCell ref="A1:E1"/>
    <mergeCell ref="G1:K1"/>
    <mergeCell ref="M1:R1"/>
    <mergeCell ref="M20:R2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9E83E-3DF2-4067-B2B8-E116552EEEF7}">
  <dimension ref="A1:E28"/>
  <sheetViews>
    <sheetView topLeftCell="A3" workbookViewId="0">
      <selection activeCell="K25" sqref="K25"/>
    </sheetView>
  </sheetViews>
  <sheetFormatPr defaultRowHeight="14.4" x14ac:dyDescent="0.3"/>
  <cols>
    <col min="2" max="2" width="34.5546875" customWidth="1"/>
    <col min="3" max="3" width="21.21875" style="11" customWidth="1"/>
    <col min="4" max="4" width="35.21875" customWidth="1"/>
  </cols>
  <sheetData>
    <row r="1" spans="1:5" ht="18" x14ac:dyDescent="0.35">
      <c r="A1" s="176" t="s">
        <v>13</v>
      </c>
      <c r="B1" s="176"/>
      <c r="C1" s="176"/>
      <c r="D1" s="176"/>
      <c r="E1" s="21"/>
    </row>
    <row r="2" spans="1:5" s="21" customFormat="1" ht="18" x14ac:dyDescent="0.35">
      <c r="A2" s="40"/>
      <c r="B2" s="40"/>
      <c r="C2" s="94">
        <f xml:space="preserve"> SUM(C4:C499)</f>
        <v>0</v>
      </c>
      <c r="D2" s="94"/>
    </row>
    <row r="3" spans="1:5" ht="31.2" x14ac:dyDescent="0.3">
      <c r="A3" s="1" t="s">
        <v>0</v>
      </c>
      <c r="B3" s="1" t="s">
        <v>14</v>
      </c>
      <c r="C3" s="10" t="s">
        <v>15</v>
      </c>
      <c r="D3" s="4" t="s">
        <v>16</v>
      </c>
      <c r="E3" s="3"/>
    </row>
    <row r="25" spans="1:4" x14ac:dyDescent="0.3">
      <c r="A25" s="166" t="s">
        <v>1458</v>
      </c>
      <c r="B25" s="166"/>
      <c r="C25" s="166"/>
      <c r="D25" s="166"/>
    </row>
    <row r="26" spans="1:4" x14ac:dyDescent="0.3">
      <c r="A26" s="166" t="s">
        <v>1405</v>
      </c>
      <c r="B26" s="166"/>
      <c r="C26" s="166"/>
      <c r="D26" s="166"/>
    </row>
    <row r="27" spans="1:4" x14ac:dyDescent="0.3">
      <c r="A27" s="21" t="s">
        <v>1833</v>
      </c>
    </row>
    <row r="28" spans="1:4" x14ac:dyDescent="0.3">
      <c r="A28" s="21"/>
    </row>
  </sheetData>
  <mergeCells count="3">
    <mergeCell ref="A1:D1"/>
    <mergeCell ref="A25:D25"/>
    <mergeCell ref="A26:D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CA12C-8E52-45C1-A091-2D3FD090AFCA}">
  <dimension ref="A1:T38"/>
  <sheetViews>
    <sheetView zoomScale="115" zoomScaleNormal="115" workbookViewId="0">
      <selection activeCell="L6" sqref="L6"/>
    </sheetView>
  </sheetViews>
  <sheetFormatPr defaultRowHeight="14.4" x14ac:dyDescent="0.3"/>
  <sheetData>
    <row r="1" spans="1:20" x14ac:dyDescent="0.3">
      <c r="A1" s="46" t="s">
        <v>1418</v>
      </c>
    </row>
    <row r="2" spans="1:20" x14ac:dyDescent="0.3">
      <c r="A2" s="183" t="s">
        <v>1419</v>
      </c>
      <c r="B2" s="184"/>
      <c r="C2" s="177"/>
      <c r="D2" s="178"/>
      <c r="E2" s="178"/>
      <c r="F2" s="179"/>
    </row>
    <row r="3" spans="1:20" x14ac:dyDescent="0.3">
      <c r="A3" t="s">
        <v>1409</v>
      </c>
      <c r="C3" s="185"/>
      <c r="D3" s="186"/>
      <c r="E3" s="186"/>
      <c r="F3" s="186"/>
      <c r="G3" s="186"/>
      <c r="H3" s="186"/>
      <c r="I3" s="186"/>
      <c r="J3" s="187"/>
    </row>
    <row r="4" spans="1:20" x14ac:dyDescent="0.3">
      <c r="A4" t="s">
        <v>1410</v>
      </c>
      <c r="C4" s="180"/>
      <c r="D4" s="181"/>
      <c r="E4" s="181"/>
      <c r="F4" s="182"/>
    </row>
    <row r="5" spans="1:20" x14ac:dyDescent="0.3">
      <c r="A5" t="s">
        <v>1420</v>
      </c>
    </row>
    <row r="6" spans="1:20" x14ac:dyDescent="0.3">
      <c r="A6" s="44"/>
      <c r="B6" t="s">
        <v>1434</v>
      </c>
    </row>
    <row r="7" spans="1:20" x14ac:dyDescent="0.3">
      <c r="A7" s="44"/>
      <c r="B7" t="s">
        <v>1433</v>
      </c>
    </row>
    <row r="8" spans="1:20" x14ac:dyDescent="0.3">
      <c r="A8" s="44"/>
      <c r="B8" t="s">
        <v>1432</v>
      </c>
    </row>
    <row r="9" spans="1:20" x14ac:dyDescent="0.3">
      <c r="A9" s="44"/>
      <c r="B9" t="s">
        <v>1435</v>
      </c>
    </row>
    <row r="10" spans="1:20" x14ac:dyDescent="0.3">
      <c r="A10" t="s">
        <v>1421</v>
      </c>
    </row>
    <row r="11" spans="1:20" s="21" customFormat="1" x14ac:dyDescent="0.3">
      <c r="A11" s="166"/>
      <c r="B11" s="166"/>
      <c r="C11" s="166"/>
      <c r="D11" s="166"/>
      <c r="E11" s="166"/>
      <c r="F11" s="166"/>
      <c r="G11" s="166"/>
      <c r="H11" s="166"/>
      <c r="I11" s="166"/>
      <c r="J11" s="166"/>
      <c r="K11" s="166"/>
      <c r="L11" s="166"/>
      <c r="M11" s="166"/>
      <c r="N11" s="166"/>
      <c r="O11" s="166"/>
      <c r="P11" s="166"/>
      <c r="Q11" s="166"/>
      <c r="R11" s="166"/>
      <c r="S11" s="166"/>
      <c r="T11" s="166"/>
    </row>
    <row r="12" spans="1:20" x14ac:dyDescent="0.3">
      <c r="A12" t="s">
        <v>1422</v>
      </c>
    </row>
    <row r="13" spans="1:20" s="21" customFormat="1" x14ac:dyDescent="0.3">
      <c r="A13" s="166"/>
      <c r="B13" s="166"/>
      <c r="C13" s="166"/>
      <c r="D13" s="166"/>
      <c r="E13" s="166"/>
      <c r="F13" s="166"/>
      <c r="G13" s="166"/>
      <c r="H13" s="166"/>
      <c r="I13" s="166"/>
      <c r="J13" s="166"/>
      <c r="K13" s="166"/>
      <c r="L13" s="166"/>
      <c r="M13" s="166"/>
      <c r="N13" s="166"/>
      <c r="O13" s="166"/>
      <c r="P13" s="166"/>
      <c r="Q13" s="166"/>
      <c r="R13" s="166"/>
      <c r="S13" s="166"/>
      <c r="T13" s="166"/>
    </row>
    <row r="14" spans="1:20" ht="27.6" customHeight="1" x14ac:dyDescent="0.3">
      <c r="A14" s="166" t="s">
        <v>1423</v>
      </c>
      <c r="B14" s="166"/>
      <c r="C14" s="166"/>
      <c r="D14" s="166"/>
      <c r="E14" s="166"/>
      <c r="F14" s="166"/>
      <c r="G14" s="166"/>
      <c r="H14" s="166"/>
      <c r="I14" s="166"/>
      <c r="J14" s="166"/>
      <c r="K14" s="166"/>
      <c r="L14" s="166"/>
      <c r="M14" s="166"/>
      <c r="N14" s="166"/>
      <c r="O14" s="166"/>
      <c r="P14" s="166"/>
      <c r="Q14" s="166"/>
      <c r="R14" s="166"/>
      <c r="S14" s="166"/>
      <c r="T14" s="166"/>
    </row>
    <row r="15" spans="1:20" s="21" customFormat="1" x14ac:dyDescent="0.3">
      <c r="A15" s="166"/>
      <c r="B15" s="166"/>
      <c r="C15" s="166"/>
      <c r="D15" s="166"/>
      <c r="E15" s="166"/>
      <c r="F15" s="166"/>
      <c r="G15" s="166"/>
      <c r="H15" s="166"/>
      <c r="I15" s="166"/>
      <c r="J15" s="166"/>
      <c r="K15" s="166"/>
      <c r="L15" s="166"/>
      <c r="M15" s="166"/>
      <c r="N15" s="166"/>
      <c r="O15" s="166"/>
      <c r="P15" s="166"/>
      <c r="Q15" s="166"/>
      <c r="R15" s="166"/>
      <c r="S15" s="166"/>
      <c r="T15" s="166"/>
    </row>
    <row r="16" spans="1:20" x14ac:dyDescent="0.3">
      <c r="A16" t="s">
        <v>1424</v>
      </c>
    </row>
    <row r="17" spans="1:20" s="21" customFormat="1" x14ac:dyDescent="0.3">
      <c r="A17" s="166"/>
      <c r="B17" s="166"/>
      <c r="C17" s="166"/>
      <c r="D17" s="166"/>
      <c r="E17" s="166"/>
      <c r="F17" s="166"/>
      <c r="G17" s="166"/>
      <c r="H17" s="166"/>
      <c r="I17" s="166"/>
      <c r="J17" s="166"/>
      <c r="K17" s="166"/>
      <c r="L17" s="166"/>
      <c r="M17" s="166"/>
      <c r="N17" s="166"/>
      <c r="O17" s="166"/>
      <c r="P17" s="166"/>
      <c r="Q17" s="166"/>
      <c r="R17" s="166"/>
      <c r="S17" s="166"/>
      <c r="T17" s="166"/>
    </row>
    <row r="18" spans="1:20" ht="27" customHeight="1" x14ac:dyDescent="0.3">
      <c r="A18" s="166" t="s">
        <v>1425</v>
      </c>
      <c r="B18" s="166"/>
      <c r="C18" s="166"/>
      <c r="D18" s="166"/>
      <c r="E18" s="166"/>
      <c r="F18" s="166"/>
      <c r="G18" s="166"/>
      <c r="H18" s="166"/>
      <c r="I18" s="166"/>
      <c r="J18" s="166"/>
      <c r="K18" s="166"/>
      <c r="L18" s="166"/>
      <c r="M18" s="166"/>
      <c r="N18" s="166"/>
      <c r="O18" s="166"/>
      <c r="P18" s="166"/>
      <c r="Q18" s="166"/>
      <c r="R18" s="166"/>
      <c r="S18" s="166"/>
      <c r="T18" s="166"/>
    </row>
    <row r="19" spans="1:20" s="21" customFormat="1" x14ac:dyDescent="0.3">
      <c r="A19" s="166"/>
      <c r="B19" s="166"/>
      <c r="C19" s="166"/>
      <c r="D19" s="166"/>
      <c r="E19" s="166"/>
      <c r="F19" s="166"/>
      <c r="G19" s="166"/>
      <c r="H19" s="166"/>
      <c r="I19" s="166"/>
      <c r="J19" s="166"/>
      <c r="K19" s="166"/>
      <c r="L19" s="166"/>
      <c r="M19" s="166"/>
      <c r="N19" s="166"/>
      <c r="O19" s="166"/>
      <c r="P19" s="166"/>
      <c r="Q19" s="166"/>
      <c r="R19" s="166"/>
      <c r="S19" s="166"/>
      <c r="T19" s="166"/>
    </row>
    <row r="20" spans="1:20" x14ac:dyDescent="0.3">
      <c r="A20" t="s">
        <v>1426</v>
      </c>
    </row>
    <row r="21" spans="1:20" ht="27" customHeight="1" x14ac:dyDescent="0.3">
      <c r="A21" s="166"/>
      <c r="B21" s="166"/>
      <c r="C21" s="166"/>
      <c r="D21" s="166"/>
      <c r="E21" s="166"/>
      <c r="F21" s="166"/>
      <c r="G21" s="166"/>
      <c r="H21" s="166"/>
      <c r="I21" s="166"/>
      <c r="J21" s="166"/>
      <c r="K21" s="166"/>
      <c r="L21" s="166"/>
      <c r="M21" s="166"/>
      <c r="N21" s="166"/>
      <c r="O21" s="166"/>
      <c r="P21" s="166"/>
      <c r="Q21" s="166"/>
      <c r="R21" s="166"/>
      <c r="S21" s="166"/>
      <c r="T21" s="166"/>
    </row>
    <row r="22" spans="1:20" x14ac:dyDescent="0.3">
      <c r="A22" s="44"/>
      <c r="B22" s="45" t="s">
        <v>1428</v>
      </c>
    </row>
    <row r="23" spans="1:20" x14ac:dyDescent="0.3">
      <c r="A23" s="48"/>
      <c r="B23" s="45"/>
    </row>
    <row r="24" spans="1:20" x14ac:dyDescent="0.3">
      <c r="A24" s="42" t="s">
        <v>1411</v>
      </c>
      <c r="B24" s="21"/>
    </row>
    <row r="25" spans="1:20" x14ac:dyDescent="0.3">
      <c r="A25" s="21"/>
      <c r="B25" s="21"/>
    </row>
    <row r="26" spans="1:20" x14ac:dyDescent="0.3">
      <c r="A26" s="44"/>
      <c r="B26" s="42" t="s">
        <v>1412</v>
      </c>
    </row>
    <row r="27" spans="1:20" x14ac:dyDescent="0.3">
      <c r="A27" s="21"/>
      <c r="B27" s="21"/>
    </row>
    <row r="28" spans="1:20" x14ac:dyDescent="0.3">
      <c r="A28" s="44"/>
      <c r="B28" s="42" t="s">
        <v>1413</v>
      </c>
    </row>
    <row r="29" spans="1:20" x14ac:dyDescent="0.3">
      <c r="A29" s="21"/>
      <c r="B29" s="21"/>
    </row>
    <row r="30" spans="1:20" ht="16.8" x14ac:dyDescent="0.3">
      <c r="A30" s="44"/>
      <c r="B30" s="43" t="s">
        <v>1431</v>
      </c>
    </row>
    <row r="31" spans="1:20" x14ac:dyDescent="0.3">
      <c r="A31" s="21"/>
      <c r="B31" s="21"/>
    </row>
    <row r="32" spans="1:20" x14ac:dyDescent="0.3">
      <c r="A32" s="44"/>
      <c r="B32" s="42" t="s">
        <v>1414</v>
      </c>
    </row>
    <row r="33" spans="1:2" x14ac:dyDescent="0.3">
      <c r="A33" s="21"/>
      <c r="B33" s="21"/>
    </row>
    <row r="34" spans="1:2" x14ac:dyDescent="0.3">
      <c r="A34" s="44"/>
      <c r="B34" s="42" t="s">
        <v>1415</v>
      </c>
    </row>
    <row r="35" spans="1:2" x14ac:dyDescent="0.3">
      <c r="A35" s="21"/>
      <c r="B35" s="21"/>
    </row>
    <row r="36" spans="1:2" x14ac:dyDescent="0.3">
      <c r="A36" s="44"/>
      <c r="B36" s="42" t="s">
        <v>1416</v>
      </c>
    </row>
    <row r="37" spans="1:2" x14ac:dyDescent="0.3">
      <c r="A37" s="21"/>
      <c r="B37" s="21"/>
    </row>
    <row r="38" spans="1:2" x14ac:dyDescent="0.3">
      <c r="A38" s="44"/>
      <c r="B38" s="42" t="s">
        <v>1417</v>
      </c>
    </row>
  </sheetData>
  <mergeCells count="12">
    <mergeCell ref="A21:T21"/>
    <mergeCell ref="C2:F2"/>
    <mergeCell ref="C4:F4"/>
    <mergeCell ref="A2:B2"/>
    <mergeCell ref="A11:T11"/>
    <mergeCell ref="A13:T13"/>
    <mergeCell ref="C3:J3"/>
    <mergeCell ref="A15:T15"/>
    <mergeCell ref="A17:T17"/>
    <mergeCell ref="A19:T19"/>
    <mergeCell ref="A14:T14"/>
    <mergeCell ref="A18:T1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B1B4261-FD9E-42CC-9E94-BE8C4C9F4188}">
          <x14:formula1>
            <xm:f>'Table-Range'!$B$2:$B$3</xm:f>
          </x14:formula1>
          <xm:sqref>A6:A9 A22:A23 A26 A28 A30 A32 A34 A36 A38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F9C50739B35440B1462E376D6FFB29" ma:contentTypeVersion="16" ma:contentTypeDescription="Create a new document." ma:contentTypeScope="" ma:versionID="4a95502c9c61ea2c2ec6bf761aa5ff82">
  <xsd:schema xmlns:xsd="http://www.w3.org/2001/XMLSchema" xmlns:xs="http://www.w3.org/2001/XMLSchema" xmlns:p="http://schemas.microsoft.com/office/2006/metadata/properties" xmlns:ns3="316c0150-f9f3-439a-babf-0d213415e214" xmlns:ns4="3cf2e8df-89a6-48ff-b2d6-17776ee1a23f" targetNamespace="http://schemas.microsoft.com/office/2006/metadata/properties" ma:root="true" ma:fieldsID="884216e145059563c2fa3c85fd102fec" ns3:_="" ns4:_="">
    <xsd:import namespace="316c0150-f9f3-439a-babf-0d213415e214"/>
    <xsd:import namespace="3cf2e8df-89a6-48ff-b2d6-17776ee1a23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c0150-f9f3-439a-babf-0d213415e2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f2e8df-89a6-48ff-b2d6-17776ee1a23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U D A A B Q S w M E F A A C A A g A O k x Y 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D p M W F 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6 T F h Z K I p H u A 4 A A A A R A A A A E w A c A E Z v c m 1 1 b G F z L 1 N l Y 3 R p b 2 4 x L m 0 g o h g A K K A U A A A A A A A A A A A A A A A A A A A A A A A A A A A A K 0 5 N L s n M z 1 M I h t C G 1 g B Q S w E C L Q A U A A I A C A A 6 T F h Z p e U / k K U A A A D 3 A A A A E g A A A A A A A A A A A A A A A A A A A A A A Q 2 9 u Z m l n L 1 B h Y 2 t h Z 2 U u e G 1 s U E s B A i 0 A F A A C A A g A O k x Y W Q / K 6 a u k A A A A 6 Q A A A B M A A A A A A A A A A A A A A A A A 8 Q A A A F t D b 2 5 0 Z W 5 0 X 1 R 5 c G V z X S 5 4 b W x Q S w E C L Q A U A A I A C A A 6 T F h 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m S t N M A w 4 U + H R 5 2 O R c U M d w A A A A A C A A A A A A A D Z g A A w A A A A B A A A A D 4 D Y D 5 V l o Q n + N s K 9 z j 8 X Y H A A A A A A S A A A C g A A A A E A A A A E n J s P d R k G v 1 e r y G i K 5 y s Q Z Q A A A A K Q l p X Y h i B 8 4 Q l z 3 s M b k 8 j H G B Q r s 1 x s K y M l 8 x l h P D Q o e i z 0 4 4 2 1 4 y L y f N 3 t S V n R f h m F 6 y s v Y U U h l b B f z s 6 x u b v n 5 N z W Y C D N l A x 1 a z p 7 w c e T w U A A A A O v 4 U Z A M S Q j i w H k l G L z g g 1 7 E w d H 4 = < / D a t a M a s h u p > 
</file>

<file path=customXml/item4.xml><?xml version="1.0" encoding="utf-8"?>
<p:properties xmlns:p="http://schemas.microsoft.com/office/2006/metadata/properties" xmlns:xsi="http://www.w3.org/2001/XMLSchema-instance" xmlns:pc="http://schemas.microsoft.com/office/infopath/2007/PartnerControls">
  <documentManagement>
    <_activity xmlns="316c0150-f9f3-439a-babf-0d213415e214" xsi:nil="true"/>
  </documentManagement>
</p:properties>
</file>

<file path=customXml/itemProps1.xml><?xml version="1.0" encoding="utf-8"?>
<ds:datastoreItem xmlns:ds="http://schemas.openxmlformats.org/officeDocument/2006/customXml" ds:itemID="{ABEDB225-BD5A-4A91-9509-F2B0CD7F44AF}">
  <ds:schemaRefs>
    <ds:schemaRef ds:uri="http://schemas.microsoft.com/sharepoint/v3/contenttype/forms"/>
  </ds:schemaRefs>
</ds:datastoreItem>
</file>

<file path=customXml/itemProps2.xml><?xml version="1.0" encoding="utf-8"?>
<ds:datastoreItem xmlns:ds="http://schemas.openxmlformats.org/officeDocument/2006/customXml" ds:itemID="{5D42E28F-F62D-47D4-BC90-6B6CACD5FC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c0150-f9f3-439a-babf-0d213415e214"/>
    <ds:schemaRef ds:uri="3cf2e8df-89a6-48ff-b2d6-17776ee1a2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5423C8-6F3F-4608-BFED-05C5FC21A5F6}">
  <ds:schemaRefs>
    <ds:schemaRef ds:uri="http://schemas.microsoft.com/DataMashup"/>
  </ds:schemaRefs>
</ds:datastoreItem>
</file>

<file path=customXml/itemProps4.xml><?xml version="1.0" encoding="utf-8"?>
<ds:datastoreItem xmlns:ds="http://schemas.openxmlformats.org/officeDocument/2006/customXml" ds:itemID="{4C6455EC-78E1-41C6-8398-966251A897CC}">
  <ds:schemaRefs>
    <ds:schemaRef ds:uri="316c0150-f9f3-439a-babf-0d213415e214"/>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3cf2e8df-89a6-48ff-b2d6-17776ee1a23f"/>
    <ds:schemaRef ds:uri="http://www.w3.org/XML/1998/namespace"/>
    <ds:schemaRef ds:uri="http://purl.org/dc/terms/"/>
  </ds:schemaRefs>
</ds:datastoreItem>
</file>

<file path=docMetadata/LabelInfo.xml><?xml version="1.0" encoding="utf-8"?>
<clbl:labelList xmlns:clbl="http://schemas.microsoft.com/office/2020/mipLabelMetadata">
  <clbl:label id="{2863bcaf-4433-4a95-89dd-302e4b0159a1}" enabled="0" method="" siteId="{2863bcaf-4433-4a95-89dd-302e4b0159a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vt:i4>
      </vt:variant>
    </vt:vector>
  </HeadingPairs>
  <TitlesOfParts>
    <vt:vector size="23" baseType="lpstr">
      <vt:lpstr>Summary</vt:lpstr>
      <vt:lpstr>Labor</vt:lpstr>
      <vt:lpstr>Donated labor</vt:lpstr>
      <vt:lpstr>Equipment</vt:lpstr>
      <vt:lpstr>2023 CostCodes</vt:lpstr>
      <vt:lpstr>Donated Equipment</vt:lpstr>
      <vt:lpstr>Material&amp;Supplies</vt:lpstr>
      <vt:lpstr>Contracts</vt:lpstr>
      <vt:lpstr>Contract Questionnaire</vt:lpstr>
      <vt:lpstr>Non competitive procurement 2</vt:lpstr>
      <vt:lpstr>Table-Range</vt:lpstr>
      <vt:lpstr>Mutual Aid</vt:lpstr>
      <vt:lpstr>EHP Questionnaire</vt:lpstr>
      <vt:lpstr>EHP</vt:lpstr>
      <vt:lpstr>Applicant provided DI</vt:lpstr>
      <vt:lpstr>Applicant provided DI 2</vt:lpstr>
      <vt:lpstr>Damage Examples</vt:lpstr>
      <vt:lpstr>sketch site examples</vt:lpstr>
      <vt:lpstr>Scope of Work</vt:lpstr>
      <vt:lpstr>Scope of Work 2</vt:lpstr>
      <vt:lpstr>Donated Resouces</vt:lpstr>
      <vt:lpstr>Labor!_bookmark1</vt:lpstr>
      <vt:lpstr>Labor!_bookmark2</vt:lpstr>
    </vt:vector>
  </TitlesOfParts>
  <Manager/>
  <Company>FEMA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Nash, Julie</dc:creator>
  <cp:keywords/>
  <dc:description/>
  <cp:lastModifiedBy>Baeza, David</cp:lastModifiedBy>
  <cp:revision/>
  <dcterms:created xsi:type="dcterms:W3CDTF">2023-04-07T14:18:18Z</dcterms:created>
  <dcterms:modified xsi:type="dcterms:W3CDTF">2024-10-28T19:58:37Z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0x010100FDF9C50739B35440B1462E376D6FFB29</vt:lpwstr>
  </property>
</Properties>
</file>